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160" yWindow="3315" windowWidth="16815" windowHeight="4485"/>
  </bookViews>
  <sheets>
    <sheet name="KH Dukien" sheetId="61" r:id="rId1"/>
    <sheet name="Sheet5" sheetId="60" r:id="rId2"/>
  </sheets>
  <definedNames>
    <definedName name="_xlnm.Print_Area" localSheetId="0">'KH Dukien'!$A$1:$M$100</definedName>
    <definedName name="_xlnm.Print_Titles" localSheetId="0">'KH Dukien'!$4:$5</definedName>
  </definedNames>
  <calcPr calcId="144525"/>
</workbook>
</file>

<file path=xl/calcChain.xml><?xml version="1.0" encoding="utf-8"?>
<calcChain xmlns="http://schemas.openxmlformats.org/spreadsheetml/2006/main">
  <c r="M19" i="61" l="1"/>
  <c r="M12" i="61"/>
  <c r="N7" i="61"/>
  <c r="M78" i="61" l="1"/>
  <c r="M75" i="61"/>
  <c r="M73" i="61"/>
  <c r="M72" i="61"/>
  <c r="M70" i="61"/>
  <c r="M68" i="61"/>
  <c r="M66" i="61"/>
  <c r="M64" i="61"/>
  <c r="M54" i="61"/>
  <c r="M52" i="61"/>
  <c r="M49" i="61"/>
  <c r="M51" i="61"/>
  <c r="M50" i="61"/>
  <c r="M45" i="61"/>
  <c r="M42" i="61"/>
  <c r="M44" i="61"/>
  <c r="M43" i="61"/>
  <c r="M39" i="61"/>
  <c r="M37" i="61"/>
  <c r="M38" i="61"/>
  <c r="M35" i="61"/>
  <c r="M29" i="61"/>
  <c r="M30" i="61"/>
  <c r="M18" i="61"/>
  <c r="M17" i="61"/>
  <c r="M9" i="61"/>
  <c r="M10" i="61"/>
  <c r="M11" i="61"/>
  <c r="M6" i="61"/>
  <c r="M46" i="61" l="1"/>
  <c r="M41" i="61"/>
  <c r="M40" i="61"/>
  <c r="M36" i="61"/>
  <c r="M8" i="61"/>
  <c r="M7" i="61"/>
  <c r="N6" i="61" s="1"/>
  <c r="O6" i="61" l="1"/>
</calcChain>
</file>

<file path=xl/sharedStrings.xml><?xml version="1.0" encoding="utf-8"?>
<sst xmlns="http://schemas.openxmlformats.org/spreadsheetml/2006/main" count="220" uniqueCount="181">
  <si>
    <t>STT</t>
  </si>
  <si>
    <t>Giá gói thầu</t>
  </si>
  <si>
    <t>Hình thức</t>
  </si>
  <si>
    <t>Lĩnh vực</t>
  </si>
  <si>
    <t>Mua sắm</t>
  </si>
  <si>
    <t>Xây lắp</t>
  </si>
  <si>
    <t>Tư vấn</t>
  </si>
  <si>
    <t>Phi tư vấn</t>
  </si>
  <si>
    <t>Hỗn hợp</t>
  </si>
  <si>
    <t>Rộng rãi</t>
  </si>
  <si>
    <t>Chào hàng cạnh tranh</t>
  </si>
  <si>
    <t>Chỉ định thầu</t>
  </si>
  <si>
    <t>Hạn chế</t>
  </si>
  <si>
    <t>Mua sắm trực tiếp</t>
  </si>
  <si>
    <t>Tự thực hiện</t>
  </si>
  <si>
    <t>Tham gia thực hiện của cộng đồng</t>
  </si>
  <si>
    <t>QM</t>
  </si>
  <si>
    <t>KQM</t>
  </si>
  <si>
    <t>(1)</t>
  </si>
  <si>
    <t>(2)</t>
  </si>
  <si>
    <t>(3)</t>
  </si>
  <si>
    <t>(4)</t>
  </si>
  <si>
    <t>(5)</t>
  </si>
  <si>
    <t>Thời gian</t>
  </si>
  <si>
    <t>Tổng</t>
  </si>
  <si>
    <t>Công trình</t>
  </si>
  <si>
    <t>Quý 2</t>
  </si>
  <si>
    <t>Quý 1</t>
  </si>
  <si>
    <t>Quý 3</t>
  </si>
  <si>
    <t>Quý 4</t>
  </si>
  <si>
    <t>(6)</t>
  </si>
  <si>
    <t>(7)</t>
  </si>
  <si>
    <t>(8)</t>
  </si>
  <si>
    <t>(9)</t>
  </si>
  <si>
    <t>(10)</t>
  </si>
  <si>
    <t>(11)</t>
  </si>
  <si>
    <t>(12)</t>
  </si>
  <si>
    <t>Tên gói thầu</t>
  </si>
  <si>
    <t>Duy tu, nâng cấp hẻm 7 và 13C
 Kỳ Đồng, Phường 9</t>
  </si>
  <si>
    <t xml:space="preserve">Gói A1: Gói Tư vấn lập HSYC và đánh giá HSĐX </t>
  </si>
  <si>
    <t>XQ2</t>
  </si>
  <si>
    <t>Gói A2: Gói Xây lắp</t>
  </si>
  <si>
    <t>Gói A3: Gói Tư vấn giám sát thi công xây dựng</t>
  </si>
  <si>
    <t>Gói A4: Gói Bảo hiểm công trình</t>
  </si>
  <si>
    <t>Duy tu, nâng cấp hẻm 159/1 và 159/48 Trần Văn Đang, Phường 11</t>
  </si>
  <si>
    <t xml:space="preserve">Gói B1: Gói Tư vấn lập HSYC và đánh giá HSĐX </t>
  </si>
  <si>
    <t>Gói B2: Gói Xây lắp</t>
  </si>
  <si>
    <t>Gói B3: Gói Tư vấn giám sát thi công xây dựng</t>
  </si>
  <si>
    <t>Gói B4: Gói Bảo hiểm công trình</t>
  </si>
  <si>
    <t>Duy tu, nâng cấp hẻm 169 Trần Văn Đang, Phường 11</t>
  </si>
  <si>
    <t xml:space="preserve">Gói C1: Gói Tư vấn lập HSYC và đánh giá HSĐX </t>
  </si>
  <si>
    <t>Gói C2: Gói Xây lắp</t>
  </si>
  <si>
    <t>Gói C3: Gói Tư vấn giám sát thi công xây dựng</t>
  </si>
  <si>
    <t>Gói C4: Gói Bảo hiểm công trình</t>
  </si>
  <si>
    <t>Duy tu, nâng cấp hẻm 237 Trần Văn Đang, Phường 11</t>
  </si>
  <si>
    <t xml:space="preserve">Gói D1: Gói Tư vấn lập HSYC và đánh giá HSĐX </t>
  </si>
  <si>
    <t>Gói D2: Gói Xây lắp</t>
  </si>
  <si>
    <t>Gói D3: Gói Tư vấn giám sát thi công xây dựng</t>
  </si>
  <si>
    <t>Gói D4: Gói Bảo hiểm công trình</t>
  </si>
  <si>
    <t>Duy tu, nâng cấp hẻm 40 Trần Quang Diệu, Phường 11</t>
  </si>
  <si>
    <t xml:space="preserve">Gói E1: Gói Tư vấn lập HSYC và đánh giá HSĐX </t>
  </si>
  <si>
    <t>Gói E2: Gói Xây lắp</t>
  </si>
  <si>
    <t>Gói E3: Gói Tư vấn giám sát thi công xây dựng</t>
  </si>
  <si>
    <t>Gói E4: Gói Bảo hiểm công trình</t>
  </si>
  <si>
    <t>Duy tu, nâng cấp hẻm 80 Trần Quang Diệu, Phường 11</t>
  </si>
  <si>
    <t xml:space="preserve">Gói F1: Gói Tư vấn lập HSYC và đánh giá HSĐX </t>
  </si>
  <si>
    <t>Gói F2: Gói Xây lắp</t>
  </si>
  <si>
    <t>Gói F3: Gói Tư vấn giám sát thi công xây dựng</t>
  </si>
  <si>
    <t>Gói F4: Gói Bảo hiểm công trình</t>
  </si>
  <si>
    <t>Duy tu, nâng cấp hẻm 148 Lý Chính Thắng, Phường 7</t>
  </si>
  <si>
    <t xml:space="preserve">Gói G1: Gói Tư vấn lập HSYC và đánh giá HSĐX </t>
  </si>
  <si>
    <t>Gói G2: Gói Xây lắp</t>
  </si>
  <si>
    <t>Gói G3: Gói Tư vấn giám sát thi công xây dựng</t>
  </si>
  <si>
    <t>Gói G4: Gói Bảo hiểm công trình</t>
  </si>
  <si>
    <t xml:space="preserve">Duy tu, nâng cấp hẻm 475 Hai Bà Trưng											</t>
  </si>
  <si>
    <t xml:space="preserve">Gói H1: Gói Tư vấn lập HSYC và đánh giá HSĐX </t>
  </si>
  <si>
    <t>Gói H2: Gói Xây lắp</t>
  </si>
  <si>
    <t>Gói H3: Gói Tư vấn giám sát thi công xây dựng</t>
  </si>
  <si>
    <t>Gói H4: Gói Bảo hiểm công trình</t>
  </si>
  <si>
    <t>Duy tu, nâng cấp hẻm 384 Nam Kỳ Khởi Nghĩa</t>
  </si>
  <si>
    <t xml:space="preserve">Gói I1: Gói Tư vấn lập HSYC và đánh giá HSĐX </t>
  </si>
  <si>
    <t>Gói I2: Gói Xây lắp</t>
  </si>
  <si>
    <t>Gói I3: Gói Tư vấn giám sát thi công xây dựng</t>
  </si>
  <si>
    <t>Gói I4: Gói Bảo hiểm công trình</t>
  </si>
  <si>
    <t>Duy tu, nâng cấp hẻm 371 Hai Bà Trưng</t>
  </si>
  <si>
    <t xml:space="preserve">Gói J1: Gói Tư vấn lập HSYC và đánh giá HSĐX </t>
  </si>
  <si>
    <t>Gói J2: Gói Xây lắp</t>
  </si>
  <si>
    <t>Gói J3: Gói Tư vấn giám sát thi công xây dựng</t>
  </si>
  <si>
    <t>Gói J4: Gói Bảo hiểm công trình</t>
  </si>
  <si>
    <t>Duy tu, nâng cấp hẻm 174 Nguyễn Thiện Thuật, Phường 3</t>
  </si>
  <si>
    <t xml:space="preserve">Gói K1: Gói Tư vấn lập HSYC và đánh giá HSĐX </t>
  </si>
  <si>
    <t>Gói K2: Gói Xây lắp</t>
  </si>
  <si>
    <t>Gói K3: Gói Tư vấn giám sát thi công xây dựng</t>
  </si>
  <si>
    <t>Gói K4: Gói Bảo hiểm công trình</t>
  </si>
  <si>
    <t>Duy tu, nâng cấp hẻm 212 Nguyễn Thiện Thuật, Phường 3</t>
  </si>
  <si>
    <t xml:space="preserve">Gói L1: Gói Tư vấn lập HSYC và đánh giá HSĐX </t>
  </si>
  <si>
    <t>Gói L2: Gói Xây lắp</t>
  </si>
  <si>
    <t>Gói L3: Gói Tư vấn giám sát thi công xây dựng</t>
  </si>
  <si>
    <t>Gói L4: Gói Bảo hiểm công trình</t>
  </si>
  <si>
    <t>Duy tu, nâng cấp hẻm 242 Nguyễn Thiện Thuật, Phường 3</t>
  </si>
  <si>
    <t xml:space="preserve">Gói M1: Gói Tư vấn lập HSYC và đánh giá HSĐX </t>
  </si>
  <si>
    <t>Gói M2: Gói Xây lắp</t>
  </si>
  <si>
    <t>Gói M3: Gói Tư vấn giám sát thi công xây dựng</t>
  </si>
  <si>
    <t>Gói M4: Gói Bảo hiểm công trình</t>
  </si>
  <si>
    <t>Duy tu, nâng cấp hẻm 664 Nguyễn Đình Chiểu, Phường 3</t>
  </si>
  <si>
    <t xml:space="preserve">Gói N1: Gói Tư vấn lập HSYC và đánh giá HSĐX </t>
  </si>
  <si>
    <t>Gói N2: Gói Xây lắp</t>
  </si>
  <si>
    <t>Gói N3: Gói Tư vấn giám sát thi công xây dựng</t>
  </si>
  <si>
    <t>Gói N4: Gói Bảo hiểm công trình</t>
  </si>
  <si>
    <t>Duy tu, nâng cấp hẻm 164 và 176 Nguyễn Thượng Hiền, Phường 4</t>
  </si>
  <si>
    <t xml:space="preserve">Gói O1: Gói Tư vấn lập HSYC và đánh giá HSĐX </t>
  </si>
  <si>
    <t>Gói O2: Gói Xây lắp</t>
  </si>
  <si>
    <t>Gói O3: Gói Tư vấn giám sát thi công xây dựng</t>
  </si>
  <si>
    <t>Gói O4: Gói Bảo hiểm công trình</t>
  </si>
  <si>
    <t>Dự án Sửa chữa, cải tạo Trường tiểu học Nguyễn Việt Hồng</t>
  </si>
  <si>
    <t xml:space="preserve">Gói P1: Gói Tư vấn lập HSYC và đánh giá HSĐX </t>
  </si>
  <si>
    <t>Gói P2: Gói Xây lắp</t>
  </si>
  <si>
    <t>Gói P3: Gói Tư vấn giám sát thi công xây dựng</t>
  </si>
  <si>
    <t>Gói P4: Gói Bảo hiểm công trình</t>
  </si>
  <si>
    <t>Dự án Xây dựng mới Trường Trung học cơ sở Lương Thế Vinh (cơ sở 2)</t>
  </si>
  <si>
    <t>Gói Q1: Tư vấn lập HSMT và đánh giá HSDT gói thầu Thiết bị điện tử và phòng vi tính (ti vi, hệ thống âm thanh, máy vi tính, tủ bàn ghế phòng vi tính)</t>
  </si>
  <si>
    <t>Gói Q2: Thiết bị điện tử và phòng vi tính (ti vi, hệ thống âm thanh, máy vi tính, tủ bàn ghế phòng vi tính)</t>
  </si>
  <si>
    <t>Gói Q3: Tư vấn giám sát cung cấp lắp đặt Thiết bị điện tử và phòng vi tính (ti vi, hệ thống âm thanh, máy vi tính, tủ bàn ghế phòng vi tính).</t>
  </si>
  <si>
    <r>
      <t>Gói Q4: Bảo hiểm gói thầu Thiết bị điện tử và phòng vi tính (ti vi, hệ thống âm thanh, máy vi tính, tủ bàn ghế phòng vi tính)</t>
    </r>
    <r>
      <rPr>
        <sz val="11"/>
        <color rgb="FF002060"/>
        <rFont val="Times New Roman"/>
        <family val="1"/>
      </rPr>
      <t>.</t>
    </r>
  </si>
  <si>
    <t>Phối hợp với các đơn vị, triển khai sửa chữa nhỏ các trường trong hè năm 2022 chuẩn bị năm học 2022 - 2023</t>
  </si>
  <si>
    <t>Gói R1: Gói Tư vấn lập Báo cáo KTKT</t>
  </si>
  <si>
    <t>-/-</t>
  </si>
  <si>
    <t>Gói R2: Gói Tư vấn thẩm tra Báo cáo KTKT</t>
  </si>
  <si>
    <t xml:space="preserve">Gói R3: Gói Tư vấn lập HSYC và đánh giá HSĐX </t>
  </si>
  <si>
    <t>Gói R4: Gói Xây lắp</t>
  </si>
  <si>
    <t>Gói R5: Gói Tư vấn giám sát thi công xây dựng</t>
  </si>
  <si>
    <t>Gói R6: Gói Bảo hiểm công trình</t>
  </si>
  <si>
    <t>Sửa chữa, cải tạo Chung cư 70 Bà Huyện Thanh Quan, Chung cư 72 Trương Quyền, Chung cư 380 Nam Kỳ Khởi Nghĩa, Chung cư 284 Lê Văn Sỹ, Quận 3</t>
  </si>
  <si>
    <t>(Đính kèm Kế hoạch số           /KH-UBND ngày    tháng    năm 2022 của UBND Quận 3)</t>
  </si>
  <si>
    <t>Sửa chữa, cải tạo Chung cư 175 Võ Thị Sáu, Phường Võ Thị Sáu (Phường 7 cũ)</t>
  </si>
  <si>
    <t>Gói S1: Thi công xây dựng</t>
  </si>
  <si>
    <t>Gói S2: Tư vấn lập HSMT và phân tích đánh giá HSDT</t>
  </si>
  <si>
    <t>Gói S3: Tư vấn thẩm định HSMT và kết quả LCNT</t>
  </si>
  <si>
    <t>Gói S4: Tư vấn giám sát thi công xây dựng công trình</t>
  </si>
  <si>
    <t>Gói S5: Bảo hiểm công trình xây dựng</t>
  </si>
  <si>
    <t>Gói T1: Thi công xây dựng</t>
  </si>
  <si>
    <t>Gói T2: Tư vấn lập BCKTKT</t>
  </si>
  <si>
    <t>Gói T3: Tư vấn lập thẩm tra BCKTKT</t>
  </si>
  <si>
    <t>Gói T4: Tư vấn lập HSMT và phân tích đánh giá HSDT</t>
  </si>
  <si>
    <t>Gói T5: Tư vấn thẩm định HSMT và kết quả LCNT</t>
  </si>
  <si>
    <t>Gói T6: Tư vấn giám sát thi công xây dựng công trình</t>
  </si>
  <si>
    <t>Gói T7: Tư vấn kiểm toán</t>
  </si>
  <si>
    <t>Gói T8: Bảo hiểm công trình xây dựng</t>
  </si>
  <si>
    <r>
      <t xml:space="preserve">XA2, XB2, XC2, XD2, XE2, XF2, XG2, XH2, XI2, XJ2, XK2, XL2, XM2, XN2, XO2, XP2, XR4, </t>
    </r>
    <r>
      <rPr>
        <sz val="11"/>
        <color rgb="FFFF0000"/>
        <rFont val="Times New Roman"/>
        <family val="1"/>
      </rPr>
      <t>XS1, XT1</t>
    </r>
  </si>
  <si>
    <r>
      <t xml:space="preserve">XA4, XB4, XC4, XD4, XE4, XF4, XG4, XH4, XI4, XJ4, XK4, XL4, XM4, XN4, XO4, XP4, XQ4, XR6, </t>
    </r>
    <r>
      <rPr>
        <sz val="11"/>
        <color rgb="FFFF0000"/>
        <rFont val="Times New Roman"/>
        <family val="1"/>
      </rPr>
      <t>XS5, XT8</t>
    </r>
  </si>
  <si>
    <r>
      <t xml:space="preserve">XP2, XQ2, </t>
    </r>
    <r>
      <rPr>
        <sz val="11"/>
        <color rgb="FFFF0000"/>
        <rFont val="Times New Roman"/>
        <family val="1"/>
      </rPr>
      <t>XT1</t>
    </r>
  </si>
  <si>
    <t>XQ1, XR1, XR2</t>
  </si>
  <si>
    <t>LV</t>
  </si>
  <si>
    <t>HT</t>
  </si>
  <si>
    <t>Thực hiện công tác bồi thường, hỗ trợ di dời và tái định cư 03 hộ dân cư ngụ tại số 614-616 Nguyễn Đình Chiểu, Phường 3, Quận 3</t>
  </si>
  <si>
    <t>Gói U1: Thẩm định giá trị quyền sử dụng đất đối với các căn hộ nhà ở tại địa chỉ 614-616 Nguyễn Đình Chiểu, Phường 3, Quận 3</t>
  </si>
  <si>
    <t>XU1</t>
  </si>
  <si>
    <t>Thực hiện công tác bồi thường, hỗ trợ di dời tái định cư 03 hộ dân cư ngụ trong khuôn viên trụ sở cơ quan Bộ Nông nghiệp và Phát triển nông thôn tại TP.HCM tại địa chỉ số 135 Pasteur, phường Võ Thị Sáu, Quận 3.</t>
  </si>
  <si>
    <t>Gói V1: Thẩm định giá trị quyền sử dụng đất đối với 03 hộ dân cư ngụ trong khuôn viên trụ sở cơ quan Bộ Nông nghiệp và Phát triển nông thôn tại TP.HCM tại địa chỉ số 135 Pasteur, phường Võ Thị Sáu, Quận 3</t>
  </si>
  <si>
    <t>XV1</t>
  </si>
  <si>
    <t>Công trình mua sắm, lắp đặt trang thiết bị dạy học</t>
  </si>
  <si>
    <t>Sửa chữa phương tiện Phòng cháy chữa cháy và cứu nạn cứu hộ</t>
  </si>
  <si>
    <t>Gói Y1: Nghề Quản trị mạng máy tính</t>
  </si>
  <si>
    <t>Gói Y2: Nghề Kỹ thuật máy lạnh và Điều hòa không khí</t>
  </si>
  <si>
    <t>Gói Y3: Chăm sóc sắc đẹp</t>
  </si>
  <si>
    <t>Gói Z1: Sửa chữa xe chữa cháy (xe Công nghệ 1.7; xe ISUZU; xe CAMIVA).</t>
  </si>
  <si>
    <t>Gói Z2: Tư vấn lập E-HSMT, đánh giá E-HSDT</t>
  </si>
  <si>
    <t>Gói Z3: Tư vấn thẩm định E-HSMT và  kết quả lựa chọn nhà thầu</t>
  </si>
  <si>
    <r>
      <t xml:space="preserve">XA1, XA3, XB1, XB3, XC1, XC3, XD1, XD3, XE1, XE3, XF1, XF3, XG1, XG3, XH1, XH3, XI1, XI3, XJ1, XJ3, XK1, XK3, XL1, XL3, XM1, XM3, XN1, XN3, XO1, XO3, XP1, XP3, XQ1, XQ3, XR1, XR2, XR3, XR5, </t>
    </r>
    <r>
      <rPr>
        <sz val="11"/>
        <color rgb="FFFF0000"/>
        <rFont val="Times New Roman"/>
        <family val="1"/>
      </rPr>
      <t xml:space="preserve">XS2, XS3, XS4, XT2, XT3, XT4, XT5, XT6, XT7, </t>
    </r>
    <r>
      <rPr>
        <sz val="11"/>
        <color rgb="FF00B050"/>
        <rFont val="Times New Roman"/>
        <family val="1"/>
      </rPr>
      <t>XZ2, XZ3</t>
    </r>
  </si>
  <si>
    <t>XZ1</t>
  </si>
  <si>
    <r>
      <t xml:space="preserve">XA1, XA3, XB1, XB3, XC1, XC3, XD1, XD3, XE1, XE3, XF1, XF3, XG1, XG3, XH1, XH3, XI1, XI3, XJ1, XJ3, XK1, XK3, XL1, XL3, XM1, XM3, XN1, XN3, XO1, XO3, XP1, XP3, XQ3,  XR3, XR5, XA4, XB4, XC4, XD4, XE4, XF4, XG4, XH4, XI4, XJ4, XK4, XL4, XM4, XN4, XO4, XP4, XQ4, XR6, </t>
    </r>
    <r>
      <rPr>
        <sz val="11"/>
        <color rgb="FFFF0000"/>
        <rFont val="Times New Roman"/>
        <family val="1"/>
      </rPr>
      <t xml:space="preserve">XS2, XS3, XS4, XS5, XT2, XT3, XT4, XT5, XT6, XT7, XT8, </t>
    </r>
    <r>
      <rPr>
        <sz val="11"/>
        <color rgb="FF00B050"/>
        <rFont val="Times New Roman"/>
        <family val="1"/>
      </rPr>
      <t>XZ2, XZ3</t>
    </r>
  </si>
  <si>
    <r>
      <t xml:space="preserve">XA2, XB2, XC2, XD2, XE2, XF2, XG2, XH2, XI2, XJ2, XK2, XL2, XM2, XN2, XO2, XR4, </t>
    </r>
    <r>
      <rPr>
        <sz val="11"/>
        <color rgb="FFFF0000"/>
        <rFont val="Times New Roman"/>
        <family val="1"/>
      </rPr>
      <t xml:space="preserve">XS1, </t>
    </r>
    <r>
      <rPr>
        <sz val="11"/>
        <color rgb="FF7030A0"/>
        <rFont val="Times New Roman"/>
        <family val="1"/>
      </rPr>
      <t xml:space="preserve">XU1, </t>
    </r>
    <r>
      <rPr>
        <sz val="11"/>
        <color rgb="FF00B050"/>
        <rFont val="Times New Roman"/>
        <family val="1"/>
      </rPr>
      <t>XZ1</t>
    </r>
  </si>
  <si>
    <t>XY1,
XY2,
XY3</t>
  </si>
  <si>
    <t>Chủ đầu tư/Đơn vị thực hiện</t>
  </si>
  <si>
    <t>(13)</t>
  </si>
  <si>
    <t>Ban Quản lý dự án đầu tư xây dựng khu vực Quận 3</t>
  </si>
  <si>
    <t>PHỤ LỤC KẾ HOẠCH DỰ KIẾN THỰC HIỆN CÔNG TÁC ĐẤU THẦU NĂM 2022</t>
  </si>
  <si>
    <t>Công ty TNHH MTV Dịch vụ công ích Quận 3</t>
  </si>
  <si>
    <t>Ban Bồi thường Giải phóng mặt bằng Quận 3</t>
  </si>
  <si>
    <t>Trường                         Trung cấp Nghề Nhân Đạo</t>
  </si>
  <si>
    <t>Công an Quận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</si>
</sst>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21" x14ac:knownFonts="1">
    <font>
      <sz val="10"/>
      <name val="Arial"/>
    </font>
    <font>
      <sz val="10"/>
      <name val="Arial"/>
      <family val="2"/>
    </font>
    <font>
      <sz val="10"/>
      <name val="Arial"/>
      <family val="2"/>
    </font>
    <font>
      <sz val="14"/>
      <name val="Times New Roman"/>
      <family val="1"/>
    </font>
    <font>
      <i/>
      <sz val="14"/>
      <name val="Times New Roman"/>
      <family val="1"/>
    </font>
    <font>
      <i/>
      <sz val="14"/>
      <color rgb="FF00B050"/>
      <name val="Times New Roman"/>
      <family val="1"/>
    </font>
    <font>
      <b/>
      <sz val="11"/>
      <name val="Times New Roman"/>
      <family val="1"/>
    </font>
    <font>
      <b/>
      <sz val="11"/>
      <color theme="1"/>
      <name val="Times New Roman"/>
      <family val="1"/>
    </font>
    <font>
      <sz val="11"/>
      <name val="Times New Roman"/>
      <family val="1"/>
    </font>
    <font>
      <i/>
      <sz val="11"/>
      <name val="Times New Roman"/>
      <family val="1"/>
    </font>
    <font>
      <i/>
      <sz val="11"/>
      <color theme="1"/>
      <name val="Times New Roman"/>
      <family val="1"/>
    </font>
    <font>
      <sz val="11"/>
      <color theme="1"/>
      <name val="Times New Roman"/>
      <family val="1"/>
    </font>
    <font>
      <sz val="11"/>
      <color rgb="FF002060"/>
      <name val="Times New Roman"/>
      <family val="1"/>
    </font>
    <font>
      <b/>
      <sz val="14"/>
      <color theme="1"/>
      <name val="Times New Roman"/>
      <family val="1"/>
    </font>
    <font>
      <sz val="14"/>
      <color theme="1"/>
      <name val="Times New Roman"/>
      <family val="1"/>
    </font>
    <font>
      <sz val="11"/>
      <color rgb="FFFF0000"/>
      <name val="Times New Roman"/>
      <family val="1"/>
    </font>
    <font>
      <i/>
      <sz val="11"/>
      <color rgb="FFFF0000"/>
      <name val="Times New Roman"/>
      <family val="1"/>
    </font>
    <font>
      <sz val="11"/>
      <color rgb="FF00B050"/>
      <name val="Times New Roman"/>
      <family val="1"/>
    </font>
    <font>
      <sz val="11"/>
      <color rgb="FF00B0F0"/>
      <name val="Times New Roman"/>
      <family val="1"/>
    </font>
    <font>
      <sz val="11"/>
      <color rgb="FF7030A0"/>
      <name val="Times New Roman"/>
      <family val="1"/>
    </font>
    <font>
      <b/>
      <sz val="11"/>
      <color rgb="FFFF0000"/>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164" fontId="2" fillId="0" borderId="0" applyFont="0" applyFill="0" applyBorder="0" applyAlignment="0" applyProtection="0"/>
    <xf numFmtId="0" fontId="2" fillId="0" borderId="0"/>
    <xf numFmtId="0" fontId="2" fillId="0" borderId="0"/>
  </cellStyleXfs>
  <cellXfs count="99">
    <xf numFmtId="0" fontId="0" fillId="0" borderId="0" xfId="0"/>
    <xf numFmtId="0" fontId="3"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Fill="1"/>
    <xf numFmtId="0" fontId="5" fillId="0" borderId="0" xfId="0" applyFont="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quotePrefix="1" applyFont="1" applyBorder="1" applyAlignment="1">
      <alignment horizontal="center" vertical="center"/>
    </xf>
    <xf numFmtId="0" fontId="9" fillId="0" borderId="1" xfId="0" quotePrefix="1" applyFont="1" applyBorder="1" applyAlignment="1">
      <alignment horizontal="center" vertical="center" wrapText="1"/>
    </xf>
    <xf numFmtId="0" fontId="10" fillId="0" borderId="1" xfId="0" quotePrefix="1" applyFont="1" applyBorder="1" applyAlignment="1">
      <alignment horizontal="center" vertical="center" wrapText="1"/>
    </xf>
    <xf numFmtId="0" fontId="9" fillId="0" borderId="1" xfId="0" quotePrefix="1" applyFont="1" applyFill="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11" fillId="0" borderId="1" xfId="0" applyFont="1" applyBorder="1" applyAlignment="1">
      <alignment horizontal="left" vertical="center" wrapText="1"/>
    </xf>
    <xf numFmtId="3" fontId="11" fillId="0" borderId="1" xfId="0" quotePrefix="1" applyNumberFormat="1" applyFont="1" applyBorder="1" applyAlignment="1">
      <alignment horizontal="center" vertical="center"/>
    </xf>
    <xf numFmtId="0" fontId="6" fillId="0" borderId="1" xfId="0" applyFont="1" applyFill="1" applyBorder="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horizontal="left" vertical="center"/>
    </xf>
    <xf numFmtId="0" fontId="15" fillId="0" borderId="1" xfId="0" applyFont="1" applyBorder="1" applyAlignment="1">
      <alignment vertical="center" wrapText="1"/>
    </xf>
    <xf numFmtId="3" fontId="11" fillId="0" borderId="1" xfId="0" applyNumberFormat="1" applyFont="1" applyFill="1" applyBorder="1" applyAlignment="1">
      <alignment horizontal="right" vertical="center" wrapText="1"/>
    </xf>
    <xf numFmtId="3" fontId="11" fillId="0" borderId="1" xfId="0" applyNumberFormat="1" applyFont="1" applyBorder="1" applyAlignment="1">
      <alignment horizontal="right" vertical="center" wrapText="1"/>
    </xf>
    <xf numFmtId="3" fontId="11" fillId="0" borderId="1" xfId="0" applyNumberFormat="1" applyFont="1" applyBorder="1" applyAlignment="1">
      <alignment horizontal="right" vertical="center"/>
    </xf>
    <xf numFmtId="165" fontId="11" fillId="0" borderId="1" xfId="1" applyNumberFormat="1" applyFont="1" applyBorder="1" applyAlignment="1">
      <alignment horizontal="right" vertical="center"/>
    </xf>
    <xf numFmtId="0" fontId="8" fillId="0" borderId="0" xfId="0" applyFont="1" applyBorder="1" applyAlignment="1">
      <alignment horizontal="center" vertical="center"/>
    </xf>
    <xf numFmtId="0" fontId="15" fillId="0" borderId="0" xfId="0" applyFont="1" applyBorder="1" applyAlignment="1">
      <alignment horizontal="center" vertical="center"/>
    </xf>
    <xf numFmtId="0" fontId="8" fillId="0" borderId="0" xfId="0" applyFont="1" applyBorder="1" applyAlignment="1">
      <alignment horizontal="center" vertical="center" wrapText="1"/>
    </xf>
    <xf numFmtId="0" fontId="6" fillId="2" borderId="0" xfId="0" applyFont="1" applyFill="1" applyBorder="1" applyAlignment="1">
      <alignment horizontal="center" vertical="center"/>
    </xf>
    <xf numFmtId="0" fontId="16" fillId="2" borderId="0" xfId="0" quotePrefix="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1" fontId="19" fillId="0" borderId="1" xfId="4" applyNumberFormat="1" applyFont="1" applyFill="1" applyBorder="1" applyAlignment="1">
      <alignment horizontal="left" vertical="center" wrapText="1"/>
    </xf>
    <xf numFmtId="3" fontId="19" fillId="0" borderId="1" xfId="4" applyNumberFormat="1" applyFont="1" applyFill="1" applyBorder="1" applyAlignment="1">
      <alignment horizontal="right" vertical="center" wrapText="1"/>
    </xf>
    <xf numFmtId="0" fontId="19" fillId="0" borderId="1" xfId="0" applyFont="1" applyBorder="1" applyAlignment="1">
      <alignment horizontal="center" vertical="center"/>
    </xf>
    <xf numFmtId="0" fontId="18" fillId="0" borderId="1" xfId="0" applyFont="1" applyBorder="1" applyAlignment="1">
      <alignment vertical="center"/>
    </xf>
    <xf numFmtId="0" fontId="18" fillId="0" borderId="1" xfId="0" applyFont="1" applyBorder="1" applyAlignment="1">
      <alignment vertical="center" wrapText="1"/>
    </xf>
    <xf numFmtId="0" fontId="17" fillId="0" borderId="1" xfId="0"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vertical="center"/>
    </xf>
    <xf numFmtId="3" fontId="17" fillId="0" borderId="1" xfId="4" applyNumberFormat="1" applyFont="1" applyFill="1" applyBorder="1" applyAlignment="1">
      <alignment horizontal="right" vertical="center" wrapText="1"/>
    </xf>
    <xf numFmtId="3" fontId="18" fillId="0" borderId="1" xfId="4" applyNumberFormat="1" applyFont="1" applyFill="1" applyBorder="1" applyAlignment="1">
      <alignment horizontal="right" vertical="center" wrapText="1"/>
    </xf>
    <xf numFmtId="0" fontId="20"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9" fillId="2" borderId="1" xfId="0" quotePrefix="1" applyFont="1" applyFill="1" applyBorder="1" applyAlignment="1">
      <alignment horizontal="center" vertical="center" wrapText="1"/>
    </xf>
    <xf numFmtId="0" fontId="8" fillId="0" borderId="2" xfId="0" applyFont="1" applyBorder="1" applyAlignment="1">
      <alignment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8" fillId="0" borderId="1"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3" xfId="0" applyFont="1" applyFill="1" applyBorder="1" applyAlignment="1">
      <alignment horizontal="center" vertical="center" wrapText="1"/>
    </xf>
    <xf numFmtId="0" fontId="11" fillId="0" borderId="1" xfId="0" applyFont="1" applyBorder="1" applyAlignment="1">
      <alignment horizontal="center" vertical="center" wrapText="1"/>
    </xf>
    <xf numFmtId="0" fontId="6" fillId="0" borderId="4" xfId="0" applyFont="1" applyFill="1" applyBorder="1" applyAlignment="1">
      <alignment horizontal="center" vertical="center" wrapText="1"/>
    </xf>
    <xf numFmtId="0" fontId="19" fillId="0" borderId="1" xfId="0" applyFont="1" applyBorder="1" applyAlignment="1">
      <alignment horizontal="center" vertical="center"/>
    </xf>
    <xf numFmtId="0" fontId="6" fillId="0"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xf>
    <xf numFmtId="0" fontId="6" fillId="0" borderId="1" xfId="0" applyFont="1" applyBorder="1" applyAlignment="1">
      <alignment horizontal="center" vertical="center"/>
    </xf>
  </cellXfs>
  <cellStyles count="5">
    <cellStyle name="Comma" xfId="1" builtinId="3"/>
    <cellStyle name="Comma 3" xfId="2"/>
    <cellStyle name="Normal" xfId="0" builtinId="0"/>
    <cellStyle name="Normal 2" xfId="3"/>
    <cellStyle name="Normal_Bieu mau (CV )"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00"/>
  <sheetViews>
    <sheetView tabSelected="1" workbookViewId="0">
      <selection activeCell="E14" sqref="E14"/>
    </sheetView>
  </sheetViews>
  <sheetFormatPr defaultColWidth="9.140625" defaultRowHeight="18.75" x14ac:dyDescent="0.3"/>
  <cols>
    <col min="1" max="1" width="4.5703125" style="1" customWidth="1"/>
    <col min="2" max="2" width="7.140625" style="1" customWidth="1"/>
    <col min="3" max="3" width="33.85546875" style="22" customWidth="1"/>
    <col min="4" max="4" width="45.85546875" style="1" customWidth="1"/>
    <col min="5" max="5" width="15.140625" style="20" customWidth="1"/>
    <col min="6" max="6" width="6.28515625" style="4" customWidth="1"/>
    <col min="7" max="7" width="10.85546875" style="2" customWidth="1"/>
    <col min="8" max="8" width="7.5703125" style="2" customWidth="1"/>
    <col min="9" max="9" width="6.140625" style="2" bestFit="1" customWidth="1"/>
    <col min="10" max="10" width="6.85546875" style="2" customWidth="1"/>
    <col min="11" max="11" width="18.5703125" style="2" customWidth="1"/>
    <col min="12" max="12" width="7.28515625" style="2" customWidth="1"/>
    <col min="13" max="15" width="7.140625" style="2" customWidth="1"/>
    <col min="16" max="16384" width="9.140625" style="1"/>
  </cols>
  <sheetData>
    <row r="1" spans="1:15" ht="27.6" customHeight="1" x14ac:dyDescent="0.3">
      <c r="A1" s="96" t="s">
        <v>176</v>
      </c>
      <c r="B1" s="96"/>
      <c r="C1" s="96"/>
      <c r="D1" s="96"/>
      <c r="E1" s="96"/>
      <c r="F1" s="96"/>
      <c r="G1" s="96"/>
      <c r="H1" s="96"/>
      <c r="I1" s="96"/>
      <c r="J1" s="96"/>
      <c r="K1" s="96"/>
      <c r="L1" s="96"/>
      <c r="M1" s="96"/>
      <c r="N1" s="21"/>
      <c r="O1" s="21"/>
    </row>
    <row r="2" spans="1:15" x14ac:dyDescent="0.3">
      <c r="A2" s="97" t="s">
        <v>133</v>
      </c>
      <c r="B2" s="97"/>
      <c r="C2" s="97"/>
      <c r="D2" s="97"/>
      <c r="E2" s="97"/>
      <c r="F2" s="97"/>
      <c r="G2" s="97"/>
      <c r="H2" s="97"/>
      <c r="I2" s="97"/>
      <c r="J2" s="97"/>
      <c r="K2" s="97"/>
      <c r="L2" s="97"/>
      <c r="M2" s="97"/>
      <c r="N2" s="5"/>
      <c r="O2" s="5"/>
    </row>
    <row r="3" spans="1:15" ht="2.25" customHeight="1" x14ac:dyDescent="0.3"/>
    <row r="4" spans="1:15" s="2" customFormat="1" ht="74.25" customHeight="1" x14ac:dyDescent="0.2">
      <c r="A4" s="6" t="s">
        <v>0</v>
      </c>
      <c r="B4" s="47" t="s">
        <v>173</v>
      </c>
      <c r="C4" s="6" t="s">
        <v>25</v>
      </c>
      <c r="D4" s="7" t="s">
        <v>37</v>
      </c>
      <c r="E4" s="8" t="s">
        <v>1</v>
      </c>
      <c r="F4" s="98" t="s">
        <v>23</v>
      </c>
      <c r="G4" s="98"/>
      <c r="H4" s="98"/>
      <c r="I4" s="9" t="s">
        <v>27</v>
      </c>
      <c r="J4" s="9" t="s">
        <v>26</v>
      </c>
      <c r="K4" s="9" t="s">
        <v>28</v>
      </c>
      <c r="L4" s="48" t="s">
        <v>29</v>
      </c>
      <c r="M4" s="49" t="s">
        <v>24</v>
      </c>
      <c r="N4" s="31"/>
      <c r="O4" s="31"/>
    </row>
    <row r="5" spans="1:15" s="3" customFormat="1" x14ac:dyDescent="0.2">
      <c r="A5" s="10" t="s">
        <v>18</v>
      </c>
      <c r="B5" s="10" t="s">
        <v>19</v>
      </c>
      <c r="C5" s="11" t="s">
        <v>20</v>
      </c>
      <c r="D5" s="12" t="s">
        <v>21</v>
      </c>
      <c r="E5" s="13" t="s">
        <v>22</v>
      </c>
      <c r="F5" s="11" t="s">
        <v>30</v>
      </c>
      <c r="G5" s="10" t="s">
        <v>31</v>
      </c>
      <c r="H5" s="11" t="s">
        <v>32</v>
      </c>
      <c r="I5" s="10" t="s">
        <v>33</v>
      </c>
      <c r="J5" s="11" t="s">
        <v>34</v>
      </c>
      <c r="K5" s="10" t="s">
        <v>35</v>
      </c>
      <c r="L5" s="50" t="s">
        <v>36</v>
      </c>
      <c r="M5" s="50" t="s">
        <v>174</v>
      </c>
      <c r="N5" s="32" t="s">
        <v>152</v>
      </c>
      <c r="O5" s="32" t="s">
        <v>153</v>
      </c>
    </row>
    <row r="6" spans="1:15" ht="21" customHeight="1" x14ac:dyDescent="0.3">
      <c r="A6" s="72">
        <v>1</v>
      </c>
      <c r="B6" s="60" t="s">
        <v>175</v>
      </c>
      <c r="C6" s="78" t="s">
        <v>38</v>
      </c>
      <c r="D6" s="14" t="s">
        <v>39</v>
      </c>
      <c r="E6" s="24">
        <v>3396311</v>
      </c>
      <c r="F6" s="83" t="s">
        <v>3</v>
      </c>
      <c r="G6" s="72" t="s">
        <v>4</v>
      </c>
      <c r="H6" s="72" t="s">
        <v>16</v>
      </c>
      <c r="I6" s="72"/>
      <c r="J6" s="54" t="s">
        <v>172</v>
      </c>
      <c r="K6" s="72" t="s">
        <v>40</v>
      </c>
      <c r="L6" s="72"/>
      <c r="M6" s="72">
        <f>SUMPRODUCT(LEN(I6:L8)-LEN(SUBSTITUTE(I6:L8,"X","")))</f>
        <v>4</v>
      </c>
      <c r="N6" s="29">
        <f>SUM(M6:M38)</f>
        <v>95</v>
      </c>
      <c r="O6" s="29">
        <f>SUM(M39:M79)</f>
        <v>95</v>
      </c>
    </row>
    <row r="7" spans="1:15" ht="21" customHeight="1" x14ac:dyDescent="0.3">
      <c r="A7" s="72"/>
      <c r="B7" s="61"/>
      <c r="C7" s="78"/>
      <c r="D7" s="14" t="s">
        <v>41</v>
      </c>
      <c r="E7" s="24">
        <v>981592560</v>
      </c>
      <c r="F7" s="79"/>
      <c r="G7" s="72"/>
      <c r="H7" s="72"/>
      <c r="I7" s="72"/>
      <c r="J7" s="55"/>
      <c r="K7" s="72"/>
      <c r="L7" s="72"/>
      <c r="M7" s="72">
        <f t="shared" ref="M7:M11" si="0">COUNTA(I7:L7)</f>
        <v>0</v>
      </c>
      <c r="N7" s="28">
        <f>74+13+2+3+3</f>
        <v>95</v>
      </c>
      <c r="O7" s="28"/>
    </row>
    <row r="8" spans="1:15" ht="21" customHeight="1" x14ac:dyDescent="0.3">
      <c r="A8" s="72"/>
      <c r="B8" s="61"/>
      <c r="C8" s="78"/>
      <c r="D8" s="14" t="s">
        <v>42</v>
      </c>
      <c r="E8" s="24">
        <v>31440410</v>
      </c>
      <c r="F8" s="79"/>
      <c r="G8" s="72"/>
      <c r="H8" s="72"/>
      <c r="I8" s="72"/>
      <c r="J8" s="56"/>
      <c r="K8" s="72"/>
      <c r="L8" s="72"/>
      <c r="M8" s="72">
        <f t="shared" si="0"/>
        <v>0</v>
      </c>
      <c r="N8" s="28"/>
      <c r="O8" s="28"/>
    </row>
    <row r="9" spans="1:15" ht="21" customHeight="1" x14ac:dyDescent="0.3">
      <c r="A9" s="72"/>
      <c r="B9" s="61"/>
      <c r="C9" s="78"/>
      <c r="D9" s="14" t="s">
        <v>43</v>
      </c>
      <c r="E9" s="24">
        <v>1963185</v>
      </c>
      <c r="F9" s="79"/>
      <c r="G9" s="72"/>
      <c r="H9" s="72" t="s">
        <v>17</v>
      </c>
      <c r="I9" s="72"/>
      <c r="J9" s="72"/>
      <c r="K9" s="82"/>
      <c r="L9" s="72"/>
      <c r="M9" s="72">
        <f>SUMPRODUCT(LEN(I9:L11)-LEN(SUBSTITUTE(I9:L11,"X","")))</f>
        <v>0</v>
      </c>
      <c r="N9" s="28"/>
      <c r="O9" s="28"/>
    </row>
    <row r="10" spans="1:15" ht="21" customHeight="1" x14ac:dyDescent="0.3">
      <c r="A10" s="72">
        <v>2</v>
      </c>
      <c r="B10" s="61"/>
      <c r="C10" s="78" t="s">
        <v>44</v>
      </c>
      <c r="D10" s="14" t="s">
        <v>45</v>
      </c>
      <c r="E10" s="24">
        <v>3148703</v>
      </c>
      <c r="F10" s="79"/>
      <c r="G10" s="72"/>
      <c r="H10" s="72"/>
      <c r="I10" s="72"/>
      <c r="J10" s="72"/>
      <c r="K10" s="82"/>
      <c r="L10" s="72"/>
      <c r="M10" s="72">
        <f t="shared" si="0"/>
        <v>0</v>
      </c>
      <c r="N10" s="28"/>
      <c r="O10" s="28"/>
    </row>
    <row r="11" spans="1:15" ht="21.75" customHeight="1" x14ac:dyDescent="0.3">
      <c r="A11" s="72"/>
      <c r="B11" s="61"/>
      <c r="C11" s="78"/>
      <c r="D11" s="14" t="s">
        <v>46</v>
      </c>
      <c r="E11" s="24">
        <v>910029568</v>
      </c>
      <c r="F11" s="79"/>
      <c r="G11" s="72"/>
      <c r="H11" s="72"/>
      <c r="I11" s="72"/>
      <c r="J11" s="72"/>
      <c r="K11" s="82"/>
      <c r="L11" s="72"/>
      <c r="M11" s="72">
        <f t="shared" si="0"/>
        <v>0</v>
      </c>
      <c r="N11" s="28"/>
      <c r="O11" s="28"/>
    </row>
    <row r="12" spans="1:15" ht="22.5" customHeight="1" x14ac:dyDescent="0.3">
      <c r="A12" s="72"/>
      <c r="B12" s="61"/>
      <c r="C12" s="78"/>
      <c r="D12" s="14" t="s">
        <v>47</v>
      </c>
      <c r="E12" s="24">
        <v>29148247</v>
      </c>
      <c r="F12" s="79"/>
      <c r="G12" s="72" t="s">
        <v>5</v>
      </c>
      <c r="H12" s="72" t="s">
        <v>16</v>
      </c>
      <c r="I12" s="72"/>
      <c r="J12" s="72"/>
      <c r="K12" s="76" t="s">
        <v>148</v>
      </c>
      <c r="L12" s="63"/>
      <c r="M12" s="66">
        <f>SUMPRODUCT(LEN(I12:L16)-LEN(SUBSTITUTE(I12:L16,"X","")))</f>
        <v>19</v>
      </c>
      <c r="N12" s="29"/>
      <c r="O12" s="29"/>
    </row>
    <row r="13" spans="1:15" ht="22.5" customHeight="1" x14ac:dyDescent="0.3">
      <c r="A13" s="72"/>
      <c r="B13" s="61"/>
      <c r="C13" s="78"/>
      <c r="D13" s="14" t="s">
        <v>48</v>
      </c>
      <c r="E13" s="24">
        <v>1820059</v>
      </c>
      <c r="F13" s="79"/>
      <c r="G13" s="72"/>
      <c r="H13" s="72"/>
      <c r="I13" s="72"/>
      <c r="J13" s="72"/>
      <c r="K13" s="76"/>
      <c r="L13" s="64"/>
      <c r="M13" s="67"/>
      <c r="N13" s="29"/>
      <c r="O13" s="29"/>
    </row>
    <row r="14" spans="1:15" ht="22.5" customHeight="1" x14ac:dyDescent="0.3">
      <c r="A14" s="72">
        <v>3</v>
      </c>
      <c r="B14" s="61"/>
      <c r="C14" s="78" t="s">
        <v>49</v>
      </c>
      <c r="D14" s="14" t="s">
        <v>50</v>
      </c>
      <c r="E14" s="24">
        <v>2221739</v>
      </c>
      <c r="F14" s="79"/>
      <c r="G14" s="72"/>
      <c r="H14" s="72"/>
      <c r="I14" s="72"/>
      <c r="J14" s="72"/>
      <c r="K14" s="76"/>
      <c r="L14" s="64"/>
      <c r="M14" s="67"/>
      <c r="N14" s="29"/>
      <c r="O14" s="29"/>
    </row>
    <row r="15" spans="1:15" ht="22.5" customHeight="1" x14ac:dyDescent="0.3">
      <c r="A15" s="72"/>
      <c r="B15" s="61"/>
      <c r="C15" s="78"/>
      <c r="D15" s="14" t="s">
        <v>51</v>
      </c>
      <c r="E15" s="24">
        <v>642121168</v>
      </c>
      <c r="F15" s="79"/>
      <c r="G15" s="72"/>
      <c r="H15" s="72"/>
      <c r="I15" s="72"/>
      <c r="J15" s="72"/>
      <c r="K15" s="76"/>
      <c r="L15" s="64"/>
      <c r="M15" s="67"/>
      <c r="N15" s="29"/>
      <c r="O15" s="29"/>
    </row>
    <row r="16" spans="1:15" ht="22.5" customHeight="1" x14ac:dyDescent="0.3">
      <c r="A16" s="72"/>
      <c r="B16" s="61"/>
      <c r="C16" s="78"/>
      <c r="D16" s="14" t="s">
        <v>52</v>
      </c>
      <c r="E16" s="24">
        <v>20567141</v>
      </c>
      <c r="F16" s="79"/>
      <c r="G16" s="72"/>
      <c r="H16" s="72"/>
      <c r="I16" s="72"/>
      <c r="J16" s="72"/>
      <c r="K16" s="76"/>
      <c r="L16" s="65"/>
      <c r="M16" s="68"/>
      <c r="N16" s="29"/>
      <c r="O16" s="29"/>
    </row>
    <row r="17" spans="1:15" ht="22.5" customHeight="1" x14ac:dyDescent="0.3">
      <c r="A17" s="72"/>
      <c r="B17" s="61"/>
      <c r="C17" s="78"/>
      <c r="D17" s="14" t="s">
        <v>53</v>
      </c>
      <c r="E17" s="24">
        <v>1284242</v>
      </c>
      <c r="F17" s="79"/>
      <c r="G17" s="72"/>
      <c r="H17" s="15" t="s">
        <v>17</v>
      </c>
      <c r="I17" s="15"/>
      <c r="J17" s="15"/>
      <c r="K17" s="15"/>
      <c r="L17" s="15"/>
      <c r="M17" s="15">
        <f>SUMPRODUCT(LEN(I17:L17)-LEN(SUBSTITUTE(I17:L17,"X","")))</f>
        <v>0</v>
      </c>
      <c r="N17" s="28"/>
      <c r="O17" s="28"/>
    </row>
    <row r="18" spans="1:15" ht="24.75" customHeight="1" x14ac:dyDescent="0.3">
      <c r="A18" s="72">
        <v>4</v>
      </c>
      <c r="B18" s="61"/>
      <c r="C18" s="78" t="s">
        <v>54</v>
      </c>
      <c r="D18" s="14" t="s">
        <v>55</v>
      </c>
      <c r="E18" s="24">
        <v>6750338</v>
      </c>
      <c r="F18" s="79"/>
      <c r="G18" s="72" t="s">
        <v>6</v>
      </c>
      <c r="H18" s="15" t="s">
        <v>16</v>
      </c>
      <c r="I18" s="15"/>
      <c r="J18" s="39" t="s">
        <v>159</v>
      </c>
      <c r="K18" s="39" t="s">
        <v>156</v>
      </c>
      <c r="L18" s="15"/>
      <c r="M18" s="15">
        <f>SUMPRODUCT(LEN(I18:L18)-LEN(SUBSTITUTE(I18:L18,"X","")))</f>
        <v>2</v>
      </c>
      <c r="N18" s="28"/>
      <c r="O18" s="28"/>
    </row>
    <row r="19" spans="1:15" ht="17.25" customHeight="1" x14ac:dyDescent="0.3">
      <c r="A19" s="72"/>
      <c r="B19" s="61"/>
      <c r="C19" s="78"/>
      <c r="D19" s="14" t="s">
        <v>56</v>
      </c>
      <c r="E19" s="24">
        <v>1950964668</v>
      </c>
      <c r="F19" s="79"/>
      <c r="G19" s="72"/>
      <c r="H19" s="63" t="s">
        <v>17</v>
      </c>
      <c r="I19" s="63"/>
      <c r="J19" s="63"/>
      <c r="K19" s="60" t="s">
        <v>168</v>
      </c>
      <c r="L19" s="63"/>
      <c r="M19" s="63">
        <f>SUMPRODUCT(LEN(I19:L28)-LEN(SUBSTITUTE(I19:L28,"X","")))</f>
        <v>49</v>
      </c>
      <c r="N19" s="28"/>
      <c r="O19" s="28"/>
    </row>
    <row r="20" spans="1:15" ht="20.25" customHeight="1" x14ac:dyDescent="0.3">
      <c r="A20" s="72"/>
      <c r="B20" s="61"/>
      <c r="C20" s="78"/>
      <c r="D20" s="14" t="s">
        <v>57</v>
      </c>
      <c r="E20" s="24">
        <v>62489398</v>
      </c>
      <c r="F20" s="79"/>
      <c r="G20" s="72"/>
      <c r="H20" s="64"/>
      <c r="I20" s="64"/>
      <c r="J20" s="64"/>
      <c r="K20" s="61"/>
      <c r="L20" s="64"/>
      <c r="M20" s="64"/>
      <c r="N20" s="28"/>
      <c r="O20" s="28"/>
    </row>
    <row r="21" spans="1:15" ht="21.95" customHeight="1" x14ac:dyDescent="0.3">
      <c r="A21" s="72"/>
      <c r="B21" s="61"/>
      <c r="C21" s="78"/>
      <c r="D21" s="14" t="s">
        <v>58</v>
      </c>
      <c r="E21" s="24">
        <v>3901929</v>
      </c>
      <c r="F21" s="79"/>
      <c r="G21" s="72"/>
      <c r="H21" s="64"/>
      <c r="I21" s="64"/>
      <c r="J21" s="64"/>
      <c r="K21" s="61"/>
      <c r="L21" s="64"/>
      <c r="M21" s="64"/>
      <c r="N21" s="28"/>
      <c r="O21" s="28"/>
    </row>
    <row r="22" spans="1:15" ht="27.75" customHeight="1" x14ac:dyDescent="0.3">
      <c r="A22" s="63">
        <v>5</v>
      </c>
      <c r="B22" s="61"/>
      <c r="C22" s="84" t="s">
        <v>59</v>
      </c>
      <c r="D22" s="14" t="s">
        <v>60</v>
      </c>
      <c r="E22" s="24">
        <v>2938385</v>
      </c>
      <c r="F22" s="79"/>
      <c r="G22" s="72"/>
      <c r="H22" s="64"/>
      <c r="I22" s="64"/>
      <c r="J22" s="64"/>
      <c r="K22" s="61"/>
      <c r="L22" s="64"/>
      <c r="M22" s="64"/>
      <c r="N22" s="28"/>
      <c r="O22" s="28"/>
    </row>
    <row r="23" spans="1:15" ht="27.75" customHeight="1" x14ac:dyDescent="0.3">
      <c r="A23" s="64"/>
      <c r="B23" s="61"/>
      <c r="C23" s="85"/>
      <c r="D23" s="14" t="s">
        <v>61</v>
      </c>
      <c r="E23" s="24">
        <v>849244272</v>
      </c>
      <c r="F23" s="79"/>
      <c r="G23" s="72"/>
      <c r="H23" s="64"/>
      <c r="I23" s="64"/>
      <c r="J23" s="64"/>
      <c r="K23" s="61"/>
      <c r="L23" s="64"/>
      <c r="M23" s="64"/>
      <c r="N23" s="28"/>
      <c r="O23" s="28"/>
    </row>
    <row r="24" spans="1:15" ht="27.75" customHeight="1" x14ac:dyDescent="0.3">
      <c r="A24" s="64"/>
      <c r="B24" s="61"/>
      <c r="C24" s="85"/>
      <c r="D24" s="14" t="s">
        <v>62</v>
      </c>
      <c r="E24" s="24">
        <v>27201294</v>
      </c>
      <c r="F24" s="79"/>
      <c r="G24" s="72"/>
      <c r="H24" s="64"/>
      <c r="I24" s="64"/>
      <c r="J24" s="64"/>
      <c r="K24" s="61"/>
      <c r="L24" s="64"/>
      <c r="M24" s="64"/>
      <c r="N24" s="28"/>
      <c r="O24" s="28"/>
    </row>
    <row r="25" spans="1:15" ht="27.75" customHeight="1" x14ac:dyDescent="0.3">
      <c r="A25" s="65"/>
      <c r="B25" s="61"/>
      <c r="C25" s="86"/>
      <c r="D25" s="14" t="s">
        <v>63</v>
      </c>
      <c r="E25" s="24">
        <v>1698488</v>
      </c>
      <c r="F25" s="79"/>
      <c r="G25" s="72"/>
      <c r="H25" s="64"/>
      <c r="I25" s="64"/>
      <c r="J25" s="64"/>
      <c r="K25" s="61"/>
      <c r="L25" s="64"/>
      <c r="M25" s="64"/>
      <c r="N25" s="28"/>
      <c r="O25" s="28"/>
    </row>
    <row r="26" spans="1:15" ht="27" customHeight="1" x14ac:dyDescent="0.3">
      <c r="A26" s="63">
        <v>6</v>
      </c>
      <c r="B26" s="61"/>
      <c r="C26" s="84" t="s">
        <v>64</v>
      </c>
      <c r="D26" s="14" t="s">
        <v>65</v>
      </c>
      <c r="E26" s="24">
        <v>4319942</v>
      </c>
      <c r="F26" s="79"/>
      <c r="G26" s="72"/>
      <c r="H26" s="64"/>
      <c r="I26" s="64"/>
      <c r="J26" s="64"/>
      <c r="K26" s="61"/>
      <c r="L26" s="64"/>
      <c r="M26" s="64"/>
      <c r="N26" s="28"/>
      <c r="O26" s="28"/>
    </row>
    <row r="27" spans="1:15" ht="27" customHeight="1" x14ac:dyDescent="0.3">
      <c r="A27" s="64"/>
      <c r="B27" s="61"/>
      <c r="C27" s="85"/>
      <c r="D27" s="14" t="s">
        <v>66</v>
      </c>
      <c r="E27" s="24">
        <v>1248538293</v>
      </c>
      <c r="F27" s="79"/>
      <c r="G27" s="72"/>
      <c r="H27" s="64"/>
      <c r="I27" s="64"/>
      <c r="J27" s="64"/>
      <c r="K27" s="61"/>
      <c r="L27" s="64"/>
      <c r="M27" s="64"/>
      <c r="N27" s="28"/>
      <c r="O27" s="28"/>
    </row>
    <row r="28" spans="1:15" ht="27" customHeight="1" x14ac:dyDescent="0.3">
      <c r="A28" s="64"/>
      <c r="B28" s="61"/>
      <c r="C28" s="85"/>
      <c r="D28" s="14" t="s">
        <v>67</v>
      </c>
      <c r="E28" s="24">
        <v>39990682</v>
      </c>
      <c r="F28" s="79"/>
      <c r="G28" s="72"/>
      <c r="H28" s="65"/>
      <c r="I28" s="65"/>
      <c r="J28" s="65"/>
      <c r="K28" s="62"/>
      <c r="L28" s="65"/>
      <c r="M28" s="65"/>
      <c r="N28" s="28"/>
      <c r="O28" s="28"/>
    </row>
    <row r="29" spans="1:15" ht="27" customHeight="1" x14ac:dyDescent="0.3">
      <c r="A29" s="65"/>
      <c r="B29" s="62"/>
      <c r="C29" s="86"/>
      <c r="D29" s="14" t="s">
        <v>68</v>
      </c>
      <c r="E29" s="24">
        <v>2497077</v>
      </c>
      <c r="F29" s="79" t="s">
        <v>3</v>
      </c>
      <c r="G29" s="51" t="s">
        <v>7</v>
      </c>
      <c r="H29" s="15" t="s">
        <v>16</v>
      </c>
      <c r="I29" s="15"/>
      <c r="J29" s="15"/>
      <c r="K29" s="42" t="s">
        <v>169</v>
      </c>
      <c r="L29" s="15"/>
      <c r="M29" s="15">
        <f>SUMPRODUCT(LEN(I29:L29)-LEN(SUBSTITUTE(I29:L29,"X","")))</f>
        <v>1</v>
      </c>
      <c r="N29" s="28"/>
      <c r="O29" s="28"/>
    </row>
    <row r="30" spans="1:15" ht="18" customHeight="1" x14ac:dyDescent="0.3">
      <c r="A30" s="63">
        <v>7</v>
      </c>
      <c r="B30" s="60" t="s">
        <v>175</v>
      </c>
      <c r="C30" s="78" t="s">
        <v>69</v>
      </c>
      <c r="D30" s="14" t="s">
        <v>70</v>
      </c>
      <c r="E30" s="25">
        <v>1880262</v>
      </c>
      <c r="F30" s="79"/>
      <c r="G30" s="63" t="s">
        <v>7</v>
      </c>
      <c r="H30" s="72" t="s">
        <v>17</v>
      </c>
      <c r="I30" s="72"/>
      <c r="J30" s="72"/>
      <c r="K30" s="76" t="s">
        <v>149</v>
      </c>
      <c r="L30" s="72"/>
      <c r="M30" s="72">
        <f>SUMPRODUCT(LEN(I30:L34)-LEN(SUBSTITUTE(I30:L34,"X","")))</f>
        <v>20</v>
      </c>
      <c r="N30" s="28"/>
      <c r="O30" s="28"/>
    </row>
    <row r="31" spans="1:15" ht="23.25" customHeight="1" x14ac:dyDescent="0.3">
      <c r="A31" s="64"/>
      <c r="B31" s="61"/>
      <c r="C31" s="78"/>
      <c r="D31" s="14" t="s">
        <v>71</v>
      </c>
      <c r="E31" s="25">
        <v>543428386.00824797</v>
      </c>
      <c r="F31" s="79"/>
      <c r="G31" s="64"/>
      <c r="H31" s="72"/>
      <c r="I31" s="72"/>
      <c r="J31" s="72"/>
      <c r="K31" s="76"/>
      <c r="L31" s="72"/>
      <c r="M31" s="72"/>
      <c r="N31" s="28"/>
      <c r="O31" s="28"/>
    </row>
    <row r="32" spans="1:15" ht="23.25" customHeight="1" x14ac:dyDescent="0.3">
      <c r="A32" s="64"/>
      <c r="B32" s="61"/>
      <c r="C32" s="78"/>
      <c r="D32" s="14" t="s">
        <v>72</v>
      </c>
      <c r="E32" s="25">
        <v>17406012</v>
      </c>
      <c r="F32" s="79"/>
      <c r="G32" s="64"/>
      <c r="H32" s="72"/>
      <c r="I32" s="72"/>
      <c r="J32" s="72"/>
      <c r="K32" s="76"/>
      <c r="L32" s="72"/>
      <c r="M32" s="72"/>
      <c r="N32" s="28"/>
      <c r="O32" s="28"/>
    </row>
    <row r="33" spans="1:15" ht="28.5" customHeight="1" x14ac:dyDescent="0.3">
      <c r="A33" s="65"/>
      <c r="B33" s="61"/>
      <c r="C33" s="78"/>
      <c r="D33" s="14" t="s">
        <v>73</v>
      </c>
      <c r="E33" s="25">
        <v>1086857</v>
      </c>
      <c r="F33" s="79"/>
      <c r="G33" s="64"/>
      <c r="H33" s="72"/>
      <c r="I33" s="72"/>
      <c r="J33" s="72"/>
      <c r="K33" s="76"/>
      <c r="L33" s="72"/>
      <c r="M33" s="72"/>
      <c r="N33" s="28"/>
      <c r="O33" s="28"/>
    </row>
    <row r="34" spans="1:15" ht="24" customHeight="1" x14ac:dyDescent="0.3">
      <c r="A34" s="63">
        <v>8</v>
      </c>
      <c r="B34" s="61"/>
      <c r="C34" s="78" t="s">
        <v>74</v>
      </c>
      <c r="D34" s="14" t="s">
        <v>75</v>
      </c>
      <c r="E34" s="25">
        <v>1216036</v>
      </c>
      <c r="F34" s="79"/>
      <c r="G34" s="65"/>
      <c r="H34" s="72"/>
      <c r="I34" s="72"/>
      <c r="J34" s="72"/>
      <c r="K34" s="76"/>
      <c r="L34" s="72"/>
      <c r="M34" s="72"/>
      <c r="N34" s="28"/>
      <c r="O34" s="28"/>
    </row>
    <row r="35" spans="1:15" ht="24" customHeight="1" x14ac:dyDescent="0.3">
      <c r="A35" s="64"/>
      <c r="B35" s="61"/>
      <c r="C35" s="78"/>
      <c r="D35" s="14" t="s">
        <v>76</v>
      </c>
      <c r="E35" s="25">
        <v>351455513</v>
      </c>
      <c r="F35" s="79"/>
      <c r="G35" s="76" t="s">
        <v>8</v>
      </c>
      <c r="H35" s="72" t="s">
        <v>16</v>
      </c>
      <c r="I35" s="72"/>
      <c r="J35" s="72"/>
      <c r="K35" s="72"/>
      <c r="L35" s="63"/>
      <c r="M35" s="63">
        <f>SUMPRODUCT(LEN(I35:L36)-LEN(SUBSTITUTE(I35:L36,"X","")))</f>
        <v>0</v>
      </c>
      <c r="N35" s="28"/>
      <c r="O35" s="28"/>
    </row>
    <row r="36" spans="1:15" ht="24" customHeight="1" x14ac:dyDescent="0.3">
      <c r="A36" s="64"/>
      <c r="B36" s="61"/>
      <c r="C36" s="78"/>
      <c r="D36" s="14" t="s">
        <v>77</v>
      </c>
      <c r="E36" s="25">
        <v>11257121</v>
      </c>
      <c r="F36" s="79"/>
      <c r="G36" s="76"/>
      <c r="H36" s="72"/>
      <c r="I36" s="72"/>
      <c r="J36" s="72"/>
      <c r="K36" s="72"/>
      <c r="L36" s="65"/>
      <c r="M36" s="65">
        <f t="shared" ref="M36:M44" si="1">COUNTA(I36:L36)</f>
        <v>0</v>
      </c>
      <c r="N36" s="28"/>
      <c r="O36" s="28"/>
    </row>
    <row r="37" spans="1:15" ht="24" customHeight="1" x14ac:dyDescent="0.3">
      <c r="A37" s="65"/>
      <c r="B37" s="61"/>
      <c r="C37" s="78"/>
      <c r="D37" s="14" t="s">
        <v>78</v>
      </c>
      <c r="E37" s="25">
        <v>702911</v>
      </c>
      <c r="F37" s="79"/>
      <c r="G37" s="76"/>
      <c r="H37" s="72" t="s">
        <v>17</v>
      </c>
      <c r="I37" s="72"/>
      <c r="J37" s="72"/>
      <c r="K37" s="72"/>
      <c r="L37" s="63"/>
      <c r="M37" s="63">
        <f>SUMPRODUCT(LEN(I37:L38)-LEN(SUBSTITUTE(I37:L38,"X","")))</f>
        <v>0</v>
      </c>
      <c r="N37" s="28"/>
      <c r="O37" s="28"/>
    </row>
    <row r="38" spans="1:15" ht="24" customHeight="1" x14ac:dyDescent="0.3">
      <c r="A38" s="63">
        <v>9</v>
      </c>
      <c r="B38" s="61"/>
      <c r="C38" s="78" t="s">
        <v>79</v>
      </c>
      <c r="D38" s="14" t="s">
        <v>80</v>
      </c>
      <c r="E38" s="25">
        <v>4084774</v>
      </c>
      <c r="F38" s="81"/>
      <c r="G38" s="76"/>
      <c r="H38" s="72"/>
      <c r="I38" s="72"/>
      <c r="J38" s="72"/>
      <c r="K38" s="72"/>
      <c r="L38" s="65"/>
      <c r="M38" s="65">
        <f t="shared" si="1"/>
        <v>0</v>
      </c>
      <c r="N38" s="28"/>
      <c r="O38" s="28"/>
    </row>
    <row r="39" spans="1:15" ht="24" customHeight="1" x14ac:dyDescent="0.3">
      <c r="A39" s="64"/>
      <c r="B39" s="61"/>
      <c r="C39" s="78"/>
      <c r="D39" s="14" t="s">
        <v>81</v>
      </c>
      <c r="E39" s="25">
        <v>1180570472</v>
      </c>
      <c r="F39" s="83" t="s">
        <v>2</v>
      </c>
      <c r="G39" s="76" t="s">
        <v>9</v>
      </c>
      <c r="H39" s="72" t="s">
        <v>16</v>
      </c>
      <c r="I39" s="72"/>
      <c r="J39" s="54" t="s">
        <v>172</v>
      </c>
      <c r="K39" s="72" t="s">
        <v>150</v>
      </c>
      <c r="L39" s="72"/>
      <c r="M39" s="72">
        <f>SUMPRODUCT(LEN(I39:L41)-LEN(SUBSTITUTE(I39:L41,"X","")))</f>
        <v>6</v>
      </c>
      <c r="N39" s="28"/>
      <c r="O39" s="28"/>
    </row>
    <row r="40" spans="1:15" ht="24" customHeight="1" x14ac:dyDescent="0.3">
      <c r="A40" s="64"/>
      <c r="B40" s="61"/>
      <c r="C40" s="78"/>
      <c r="D40" s="14" t="s">
        <v>82</v>
      </c>
      <c r="E40" s="26">
        <v>37813673</v>
      </c>
      <c r="F40" s="79"/>
      <c r="G40" s="76"/>
      <c r="H40" s="72"/>
      <c r="I40" s="72"/>
      <c r="J40" s="55"/>
      <c r="K40" s="72"/>
      <c r="L40" s="72"/>
      <c r="M40" s="72">
        <f t="shared" si="1"/>
        <v>0</v>
      </c>
      <c r="N40" s="28"/>
      <c r="O40" s="28"/>
    </row>
    <row r="41" spans="1:15" ht="24" customHeight="1" x14ac:dyDescent="0.3">
      <c r="A41" s="65"/>
      <c r="B41" s="61"/>
      <c r="C41" s="78"/>
      <c r="D41" s="14" t="s">
        <v>83</v>
      </c>
      <c r="E41" s="26">
        <v>2361141</v>
      </c>
      <c r="F41" s="79"/>
      <c r="G41" s="76"/>
      <c r="H41" s="72"/>
      <c r="I41" s="72"/>
      <c r="J41" s="56"/>
      <c r="K41" s="72"/>
      <c r="L41" s="72"/>
      <c r="M41" s="72">
        <f t="shared" si="1"/>
        <v>0</v>
      </c>
      <c r="N41" s="28"/>
      <c r="O41" s="28"/>
    </row>
    <row r="42" spans="1:15" ht="24" customHeight="1" x14ac:dyDescent="0.3">
      <c r="A42" s="63">
        <v>10</v>
      </c>
      <c r="B42" s="61"/>
      <c r="C42" s="78" t="s">
        <v>84</v>
      </c>
      <c r="D42" s="14" t="s">
        <v>85</v>
      </c>
      <c r="E42" s="26">
        <v>3041289</v>
      </c>
      <c r="F42" s="79"/>
      <c r="G42" s="76"/>
      <c r="H42" s="72" t="s">
        <v>17</v>
      </c>
      <c r="I42" s="72"/>
      <c r="J42" s="72"/>
      <c r="K42" s="72"/>
      <c r="L42" s="72"/>
      <c r="M42" s="72">
        <f>SUMPRODUCT(LEN(I42:L44)-LEN(SUBSTITUTE(I42:L44,"X","")))</f>
        <v>0</v>
      </c>
      <c r="N42" s="28"/>
      <c r="O42" s="28"/>
    </row>
    <row r="43" spans="1:15" ht="24" customHeight="1" x14ac:dyDescent="0.3">
      <c r="A43" s="64"/>
      <c r="B43" s="61"/>
      <c r="C43" s="78"/>
      <c r="D43" s="14" t="s">
        <v>86</v>
      </c>
      <c r="E43" s="26">
        <v>878985149</v>
      </c>
      <c r="F43" s="79"/>
      <c r="G43" s="76"/>
      <c r="H43" s="72"/>
      <c r="I43" s="72"/>
      <c r="J43" s="72"/>
      <c r="K43" s="72"/>
      <c r="L43" s="72"/>
      <c r="M43" s="72">
        <f t="shared" si="1"/>
        <v>0</v>
      </c>
      <c r="N43" s="28"/>
      <c r="O43" s="28"/>
    </row>
    <row r="44" spans="1:15" ht="24" customHeight="1" x14ac:dyDescent="0.3">
      <c r="A44" s="64"/>
      <c r="B44" s="61"/>
      <c r="C44" s="78"/>
      <c r="D44" s="14" t="s">
        <v>87</v>
      </c>
      <c r="E44" s="26">
        <v>28153894</v>
      </c>
      <c r="F44" s="79"/>
      <c r="G44" s="76"/>
      <c r="H44" s="72"/>
      <c r="I44" s="72"/>
      <c r="J44" s="72"/>
      <c r="K44" s="72"/>
      <c r="L44" s="72"/>
      <c r="M44" s="72">
        <f t="shared" si="1"/>
        <v>0</v>
      </c>
      <c r="N44" s="28"/>
      <c r="O44" s="28"/>
    </row>
    <row r="45" spans="1:15" ht="28.5" customHeight="1" x14ac:dyDescent="0.3">
      <c r="A45" s="65"/>
      <c r="B45" s="61"/>
      <c r="C45" s="78"/>
      <c r="D45" s="14" t="s">
        <v>88</v>
      </c>
      <c r="E45" s="26">
        <v>1757971</v>
      </c>
      <c r="F45" s="79"/>
      <c r="G45" s="76" t="s">
        <v>10</v>
      </c>
      <c r="H45" s="72" t="s">
        <v>16</v>
      </c>
      <c r="I45" s="72"/>
      <c r="J45" s="82" t="s">
        <v>159</v>
      </c>
      <c r="K45" s="76" t="s">
        <v>171</v>
      </c>
      <c r="L45" s="72"/>
      <c r="M45" s="72">
        <f>SUMPRODUCT(LEN(I45:L48)-LEN(SUBSTITUTE(I45:L48,"X","")))</f>
        <v>20</v>
      </c>
      <c r="N45" s="28"/>
      <c r="O45" s="28"/>
    </row>
    <row r="46" spans="1:15" ht="18" customHeight="1" x14ac:dyDescent="0.3">
      <c r="A46" s="63">
        <v>11</v>
      </c>
      <c r="B46" s="61"/>
      <c r="C46" s="78" t="s">
        <v>89</v>
      </c>
      <c r="D46" s="14" t="s">
        <v>90</v>
      </c>
      <c r="E46" s="26">
        <v>5053707</v>
      </c>
      <c r="F46" s="79"/>
      <c r="G46" s="76"/>
      <c r="H46" s="72"/>
      <c r="I46" s="72"/>
      <c r="J46" s="72"/>
      <c r="K46" s="76"/>
      <c r="L46" s="72"/>
      <c r="M46" s="72">
        <f>COUNTA(I46:L46)</f>
        <v>0</v>
      </c>
      <c r="N46" s="28"/>
      <c r="O46" s="28"/>
    </row>
    <row r="47" spans="1:15" ht="31.5" customHeight="1" x14ac:dyDescent="0.3">
      <c r="A47" s="64"/>
      <c r="B47" s="61"/>
      <c r="C47" s="78"/>
      <c r="D47" s="14" t="s">
        <v>91</v>
      </c>
      <c r="E47" s="26">
        <v>1460608995</v>
      </c>
      <c r="F47" s="79"/>
      <c r="G47" s="76"/>
      <c r="H47" s="72"/>
      <c r="I47" s="72"/>
      <c r="J47" s="72"/>
      <c r="K47" s="76"/>
      <c r="L47" s="72"/>
      <c r="M47" s="72"/>
      <c r="N47" s="28"/>
      <c r="O47" s="28"/>
    </row>
    <row r="48" spans="1:15" ht="29.25" customHeight="1" x14ac:dyDescent="0.3">
      <c r="A48" s="64"/>
      <c r="B48" s="61"/>
      <c r="C48" s="78"/>
      <c r="D48" s="14" t="s">
        <v>92</v>
      </c>
      <c r="E48" s="26">
        <v>46783306</v>
      </c>
      <c r="F48" s="79"/>
      <c r="G48" s="76"/>
      <c r="H48" s="72"/>
      <c r="I48" s="72"/>
      <c r="J48" s="72"/>
      <c r="K48" s="76"/>
      <c r="L48" s="72"/>
      <c r="M48" s="72"/>
      <c r="N48" s="28"/>
      <c r="O48" s="28"/>
    </row>
    <row r="49" spans="1:15" ht="24" customHeight="1" x14ac:dyDescent="0.3">
      <c r="A49" s="65"/>
      <c r="B49" s="61"/>
      <c r="C49" s="78"/>
      <c r="D49" s="14" t="s">
        <v>93</v>
      </c>
      <c r="E49" s="26">
        <v>2921218</v>
      </c>
      <c r="F49" s="79"/>
      <c r="G49" s="76"/>
      <c r="H49" s="72" t="s">
        <v>17</v>
      </c>
      <c r="I49" s="72"/>
      <c r="J49" s="72"/>
      <c r="K49" s="72"/>
      <c r="L49" s="72"/>
      <c r="M49" s="72">
        <f>SUMPRODUCT(LEN(I49:L51)-LEN(SUBSTITUTE(I49:L51,"X","")))</f>
        <v>0</v>
      </c>
      <c r="N49" s="28"/>
      <c r="O49" s="28"/>
    </row>
    <row r="50" spans="1:15" ht="24.75" customHeight="1" x14ac:dyDescent="0.3">
      <c r="A50" s="60">
        <v>12</v>
      </c>
      <c r="B50" s="61"/>
      <c r="C50" s="78" t="s">
        <v>94</v>
      </c>
      <c r="D50" s="14" t="s">
        <v>95</v>
      </c>
      <c r="E50" s="26">
        <v>1969839</v>
      </c>
      <c r="F50" s="79"/>
      <c r="G50" s="76"/>
      <c r="H50" s="72"/>
      <c r="I50" s="72"/>
      <c r="J50" s="72"/>
      <c r="K50" s="72"/>
      <c r="L50" s="72"/>
      <c r="M50" s="72">
        <f t="shared" ref="M50:M51" si="2">COUNTA(I50:L50)</f>
        <v>0</v>
      </c>
      <c r="N50" s="28"/>
      <c r="O50" s="28"/>
    </row>
    <row r="51" spans="1:15" ht="23.25" customHeight="1" x14ac:dyDescent="0.3">
      <c r="A51" s="61"/>
      <c r="B51" s="61"/>
      <c r="C51" s="78"/>
      <c r="D51" s="16" t="s">
        <v>96</v>
      </c>
      <c r="E51" s="26">
        <v>569317859</v>
      </c>
      <c r="F51" s="79"/>
      <c r="G51" s="76"/>
      <c r="H51" s="72"/>
      <c r="I51" s="72"/>
      <c r="J51" s="72"/>
      <c r="K51" s="72"/>
      <c r="L51" s="72"/>
      <c r="M51" s="72">
        <f t="shared" si="2"/>
        <v>0</v>
      </c>
      <c r="N51" s="28"/>
      <c r="O51" s="28"/>
    </row>
    <row r="52" spans="1:15" ht="26.25" customHeight="1" x14ac:dyDescent="0.3">
      <c r="A52" s="61"/>
      <c r="B52" s="61"/>
      <c r="C52" s="78"/>
      <c r="D52" s="14" t="s">
        <v>97</v>
      </c>
      <c r="E52" s="26">
        <v>18235251</v>
      </c>
      <c r="F52" s="79"/>
      <c r="G52" s="76" t="s">
        <v>11</v>
      </c>
      <c r="H52" s="72" t="s">
        <v>16</v>
      </c>
      <c r="I52" s="72"/>
      <c r="J52" s="72"/>
      <c r="K52" s="72"/>
      <c r="L52" s="63"/>
      <c r="M52" s="63">
        <f>SUMPRODUCT(LEN(I52:L53)-LEN(SUBSTITUTE(I52:L53,"X","")))</f>
        <v>0</v>
      </c>
      <c r="N52" s="28"/>
      <c r="O52" s="28"/>
    </row>
    <row r="53" spans="1:15" ht="30.6" customHeight="1" x14ac:dyDescent="0.3">
      <c r="A53" s="62"/>
      <c r="B53" s="62"/>
      <c r="C53" s="78"/>
      <c r="D53" s="16" t="s">
        <v>98</v>
      </c>
      <c r="E53" s="26">
        <v>1138635</v>
      </c>
      <c r="F53" s="79"/>
      <c r="G53" s="76"/>
      <c r="H53" s="72"/>
      <c r="I53" s="72"/>
      <c r="J53" s="72"/>
      <c r="K53" s="72"/>
      <c r="L53" s="65"/>
      <c r="M53" s="65"/>
      <c r="N53" s="28"/>
      <c r="O53" s="28"/>
    </row>
    <row r="54" spans="1:15" ht="29.1" customHeight="1" x14ac:dyDescent="0.3">
      <c r="A54" s="76">
        <v>13</v>
      </c>
      <c r="B54" s="60" t="s">
        <v>175</v>
      </c>
      <c r="C54" s="78" t="s">
        <v>99</v>
      </c>
      <c r="D54" s="14" t="s">
        <v>100</v>
      </c>
      <c r="E54" s="26">
        <v>5314298</v>
      </c>
      <c r="F54" s="79" t="s">
        <v>2</v>
      </c>
      <c r="G54" s="76" t="s">
        <v>11</v>
      </c>
      <c r="H54" s="76" t="s">
        <v>17</v>
      </c>
      <c r="I54" s="72"/>
      <c r="J54" s="76" t="s">
        <v>151</v>
      </c>
      <c r="K54" s="76" t="s">
        <v>170</v>
      </c>
      <c r="L54" s="72"/>
      <c r="M54" s="76">
        <f>SUMPRODUCT(LEN(I54:L63)-LEN(SUBSTITUTE(I54:L63,"X","")))</f>
        <v>69</v>
      </c>
      <c r="N54" s="30"/>
      <c r="O54" s="30"/>
    </row>
    <row r="55" spans="1:15" ht="32.1" customHeight="1" x14ac:dyDescent="0.3">
      <c r="A55" s="76"/>
      <c r="B55" s="61"/>
      <c r="C55" s="78"/>
      <c r="D55" s="16" t="s">
        <v>101</v>
      </c>
      <c r="E55" s="26">
        <v>1535924121</v>
      </c>
      <c r="F55" s="79"/>
      <c r="G55" s="76"/>
      <c r="H55" s="76"/>
      <c r="I55" s="72"/>
      <c r="J55" s="76"/>
      <c r="K55" s="76"/>
      <c r="L55" s="72"/>
      <c r="M55" s="76"/>
      <c r="N55" s="30"/>
      <c r="O55" s="30"/>
    </row>
    <row r="56" spans="1:15" ht="29.45" customHeight="1" x14ac:dyDescent="0.3">
      <c r="A56" s="76"/>
      <c r="B56" s="61"/>
      <c r="C56" s="78"/>
      <c r="D56" s="14" t="s">
        <v>102</v>
      </c>
      <c r="E56" s="26">
        <v>49195650</v>
      </c>
      <c r="F56" s="79"/>
      <c r="G56" s="76"/>
      <c r="H56" s="76"/>
      <c r="I56" s="72"/>
      <c r="J56" s="76"/>
      <c r="K56" s="76"/>
      <c r="L56" s="72"/>
      <c r="M56" s="76"/>
      <c r="N56" s="30"/>
      <c r="O56" s="30"/>
    </row>
    <row r="57" spans="1:15" ht="29.45" customHeight="1" x14ac:dyDescent="0.3">
      <c r="A57" s="76"/>
      <c r="B57" s="61"/>
      <c r="C57" s="78"/>
      <c r="D57" s="16" t="s">
        <v>103</v>
      </c>
      <c r="E57" s="26">
        <v>3071848</v>
      </c>
      <c r="F57" s="79"/>
      <c r="G57" s="76"/>
      <c r="H57" s="76"/>
      <c r="I57" s="72"/>
      <c r="J57" s="76"/>
      <c r="K57" s="76"/>
      <c r="L57" s="72"/>
      <c r="M57" s="76"/>
      <c r="N57" s="30"/>
      <c r="O57" s="30"/>
    </row>
    <row r="58" spans="1:15" ht="33" customHeight="1" x14ac:dyDescent="0.3">
      <c r="A58" s="72">
        <v>14</v>
      </c>
      <c r="B58" s="61"/>
      <c r="C58" s="78" t="s">
        <v>104</v>
      </c>
      <c r="D58" s="14" t="s">
        <v>105</v>
      </c>
      <c r="E58" s="26">
        <v>4464589</v>
      </c>
      <c r="F58" s="79"/>
      <c r="G58" s="76"/>
      <c r="H58" s="76"/>
      <c r="I58" s="72"/>
      <c r="J58" s="76"/>
      <c r="K58" s="76"/>
      <c r="L58" s="72"/>
      <c r="M58" s="76"/>
      <c r="N58" s="30"/>
      <c r="O58" s="30"/>
    </row>
    <row r="59" spans="1:15" ht="36" customHeight="1" x14ac:dyDescent="0.3">
      <c r="A59" s="72"/>
      <c r="B59" s="61"/>
      <c r="C59" s="78"/>
      <c r="D59" s="16" t="s">
        <v>106</v>
      </c>
      <c r="E59" s="26">
        <v>1290343690</v>
      </c>
      <c r="F59" s="79"/>
      <c r="G59" s="76"/>
      <c r="H59" s="76"/>
      <c r="I59" s="72"/>
      <c r="J59" s="76"/>
      <c r="K59" s="76"/>
      <c r="L59" s="72"/>
      <c r="M59" s="76"/>
      <c r="N59" s="30"/>
      <c r="O59" s="30"/>
    </row>
    <row r="60" spans="1:15" ht="30" customHeight="1" x14ac:dyDescent="0.3">
      <c r="A60" s="72"/>
      <c r="B60" s="61"/>
      <c r="C60" s="78"/>
      <c r="D60" s="14" t="s">
        <v>107</v>
      </c>
      <c r="E60" s="26">
        <v>41329708</v>
      </c>
      <c r="F60" s="79"/>
      <c r="G60" s="76"/>
      <c r="H60" s="76"/>
      <c r="I60" s="72"/>
      <c r="J60" s="76"/>
      <c r="K60" s="76"/>
      <c r="L60" s="72"/>
      <c r="M60" s="76"/>
      <c r="N60" s="30"/>
      <c r="O60" s="30"/>
    </row>
    <row r="61" spans="1:15" ht="37.5" customHeight="1" x14ac:dyDescent="0.3">
      <c r="A61" s="72"/>
      <c r="B61" s="61"/>
      <c r="C61" s="78"/>
      <c r="D61" s="16" t="s">
        <v>108</v>
      </c>
      <c r="E61" s="26">
        <v>2580687</v>
      </c>
      <c r="F61" s="79"/>
      <c r="G61" s="76"/>
      <c r="H61" s="76"/>
      <c r="I61" s="72"/>
      <c r="J61" s="76"/>
      <c r="K61" s="76"/>
      <c r="L61" s="72"/>
      <c r="M61" s="76"/>
      <c r="N61" s="30"/>
      <c r="O61" s="30"/>
    </row>
    <row r="62" spans="1:15" ht="33.75" customHeight="1" x14ac:dyDescent="0.3">
      <c r="A62" s="72">
        <v>15</v>
      </c>
      <c r="B62" s="61"/>
      <c r="C62" s="78" t="s">
        <v>109</v>
      </c>
      <c r="D62" s="14" t="s">
        <v>110</v>
      </c>
      <c r="E62" s="26">
        <v>637088</v>
      </c>
      <c r="F62" s="79"/>
      <c r="G62" s="76"/>
      <c r="H62" s="76"/>
      <c r="I62" s="72"/>
      <c r="J62" s="76"/>
      <c r="K62" s="76"/>
      <c r="L62" s="72"/>
      <c r="M62" s="76"/>
      <c r="N62" s="30"/>
      <c r="O62" s="30"/>
    </row>
    <row r="63" spans="1:15" ht="39.75" customHeight="1" x14ac:dyDescent="0.3">
      <c r="A63" s="72"/>
      <c r="B63" s="61"/>
      <c r="C63" s="78"/>
      <c r="D63" s="16" t="s">
        <v>111</v>
      </c>
      <c r="E63" s="26">
        <v>184129384</v>
      </c>
      <c r="F63" s="79"/>
      <c r="G63" s="76"/>
      <c r="H63" s="76"/>
      <c r="I63" s="72"/>
      <c r="J63" s="76"/>
      <c r="K63" s="76"/>
      <c r="L63" s="72"/>
      <c r="M63" s="76"/>
      <c r="N63" s="30"/>
      <c r="O63" s="30"/>
    </row>
    <row r="64" spans="1:15" ht="24" customHeight="1" x14ac:dyDescent="0.3">
      <c r="A64" s="72"/>
      <c r="B64" s="61"/>
      <c r="C64" s="78"/>
      <c r="D64" s="14" t="s">
        <v>112</v>
      </c>
      <c r="E64" s="26">
        <v>5897664</v>
      </c>
      <c r="F64" s="79"/>
      <c r="G64" s="76" t="s">
        <v>12</v>
      </c>
      <c r="H64" s="72" t="s">
        <v>16</v>
      </c>
      <c r="I64" s="72"/>
      <c r="J64" s="72"/>
      <c r="K64" s="72"/>
      <c r="L64" s="72"/>
      <c r="M64" s="63">
        <f>SUMPRODUCT(LEN(I64:L65)-LEN(SUBSTITUTE(I64:L65,"X","")))</f>
        <v>0</v>
      </c>
      <c r="N64" s="28"/>
      <c r="O64" s="28"/>
    </row>
    <row r="65" spans="1:15" ht="24" customHeight="1" x14ac:dyDescent="0.3">
      <c r="A65" s="72"/>
      <c r="B65" s="61"/>
      <c r="C65" s="78"/>
      <c r="D65" s="16" t="s">
        <v>113</v>
      </c>
      <c r="E65" s="26">
        <v>368259</v>
      </c>
      <c r="F65" s="79"/>
      <c r="G65" s="76"/>
      <c r="H65" s="72"/>
      <c r="I65" s="72"/>
      <c r="J65" s="72"/>
      <c r="K65" s="72"/>
      <c r="L65" s="72"/>
      <c r="M65" s="65"/>
      <c r="N65" s="28"/>
      <c r="O65" s="28"/>
    </row>
    <row r="66" spans="1:15" ht="24" customHeight="1" x14ac:dyDescent="0.3">
      <c r="A66" s="72">
        <v>16</v>
      </c>
      <c r="B66" s="61"/>
      <c r="C66" s="78" t="s">
        <v>114</v>
      </c>
      <c r="D66" s="14" t="s">
        <v>115</v>
      </c>
      <c r="E66" s="26">
        <v>27000000</v>
      </c>
      <c r="F66" s="79"/>
      <c r="G66" s="76"/>
      <c r="H66" s="72" t="s">
        <v>17</v>
      </c>
      <c r="I66" s="72"/>
      <c r="J66" s="72"/>
      <c r="K66" s="72"/>
      <c r="L66" s="72"/>
      <c r="M66" s="63">
        <f>SUMPRODUCT(LEN(I66:L67)-LEN(SUBSTITUTE(I66:L67,"X","")))</f>
        <v>0</v>
      </c>
      <c r="N66" s="28"/>
      <c r="O66" s="28"/>
    </row>
    <row r="67" spans="1:15" ht="24" customHeight="1" x14ac:dyDescent="0.3">
      <c r="A67" s="72"/>
      <c r="B67" s="61"/>
      <c r="C67" s="78"/>
      <c r="D67" s="16" t="s">
        <v>116</v>
      </c>
      <c r="E67" s="26">
        <v>6400000000</v>
      </c>
      <c r="F67" s="79"/>
      <c r="G67" s="76"/>
      <c r="H67" s="72"/>
      <c r="I67" s="72"/>
      <c r="J67" s="72"/>
      <c r="K67" s="72"/>
      <c r="L67" s="72"/>
      <c r="M67" s="65"/>
      <c r="N67" s="28"/>
      <c r="O67" s="28"/>
    </row>
    <row r="68" spans="1:15" ht="24" customHeight="1" x14ac:dyDescent="0.3">
      <c r="A68" s="72"/>
      <c r="B68" s="61"/>
      <c r="C68" s="78"/>
      <c r="D68" s="14" t="s">
        <v>117</v>
      </c>
      <c r="E68" s="26">
        <v>200000000</v>
      </c>
      <c r="F68" s="79"/>
      <c r="G68" s="76" t="s">
        <v>13</v>
      </c>
      <c r="H68" s="72" t="s">
        <v>16</v>
      </c>
      <c r="I68" s="72"/>
      <c r="J68" s="72"/>
      <c r="K68" s="72"/>
      <c r="L68" s="72"/>
      <c r="M68" s="63">
        <f>SUMPRODUCT(LEN(I68:L69)-LEN(SUBSTITUTE(I68:L69,"X","")))</f>
        <v>0</v>
      </c>
      <c r="N68" s="28"/>
      <c r="O68" s="28"/>
    </row>
    <row r="69" spans="1:15" ht="24" customHeight="1" x14ac:dyDescent="0.3">
      <c r="A69" s="72"/>
      <c r="B69" s="61"/>
      <c r="C69" s="78"/>
      <c r="D69" s="16" t="s">
        <v>118</v>
      </c>
      <c r="E69" s="26">
        <v>7000000</v>
      </c>
      <c r="F69" s="79"/>
      <c r="G69" s="76"/>
      <c r="H69" s="72"/>
      <c r="I69" s="72"/>
      <c r="J69" s="72"/>
      <c r="K69" s="72"/>
      <c r="L69" s="72"/>
      <c r="M69" s="65"/>
      <c r="N69" s="28"/>
      <c r="O69" s="28"/>
    </row>
    <row r="70" spans="1:15" ht="48" customHeight="1" x14ac:dyDescent="0.3">
      <c r="A70" s="80">
        <v>17</v>
      </c>
      <c r="B70" s="61"/>
      <c r="C70" s="77" t="s">
        <v>119</v>
      </c>
      <c r="D70" s="16" t="s">
        <v>120</v>
      </c>
      <c r="E70" s="26">
        <v>5000000</v>
      </c>
      <c r="F70" s="79"/>
      <c r="G70" s="76"/>
      <c r="H70" s="72" t="s">
        <v>17</v>
      </c>
      <c r="I70" s="72"/>
      <c r="J70" s="72"/>
      <c r="K70" s="72"/>
      <c r="L70" s="72"/>
      <c r="M70" s="63">
        <f>SUMPRODUCT(LEN(I70:L71)-LEN(SUBSTITUTE(I70:L71,"X","")))</f>
        <v>0</v>
      </c>
      <c r="N70" s="28"/>
      <c r="O70" s="28"/>
    </row>
    <row r="71" spans="1:15" ht="32.1" customHeight="1" x14ac:dyDescent="0.3">
      <c r="A71" s="80"/>
      <c r="B71" s="61"/>
      <c r="C71" s="77"/>
      <c r="D71" s="16" t="s">
        <v>121</v>
      </c>
      <c r="E71" s="26">
        <v>1380000000</v>
      </c>
      <c r="F71" s="79"/>
      <c r="G71" s="76"/>
      <c r="H71" s="72"/>
      <c r="I71" s="72"/>
      <c r="J71" s="72"/>
      <c r="K71" s="72"/>
      <c r="L71" s="72"/>
      <c r="M71" s="65"/>
      <c r="N71" s="28"/>
      <c r="O71" s="28"/>
    </row>
    <row r="72" spans="1:15" ht="47.1" customHeight="1" x14ac:dyDescent="0.3">
      <c r="A72" s="80"/>
      <c r="B72" s="61"/>
      <c r="C72" s="77"/>
      <c r="D72" s="16" t="s">
        <v>122</v>
      </c>
      <c r="E72" s="26">
        <v>11000000</v>
      </c>
      <c r="F72" s="79"/>
      <c r="G72" s="16" t="s">
        <v>14</v>
      </c>
      <c r="H72" s="15" t="s">
        <v>16</v>
      </c>
      <c r="I72" s="14"/>
      <c r="J72" s="14"/>
      <c r="K72" s="14"/>
      <c r="L72" s="14"/>
      <c r="M72" s="15">
        <f>SUMPRODUCT(LEN(I72:L72)-LEN(SUBSTITUTE(I72:L72,"X","")))</f>
        <v>0</v>
      </c>
      <c r="N72" s="28"/>
      <c r="O72" s="28"/>
    </row>
    <row r="73" spans="1:15" ht="44.1" customHeight="1" x14ac:dyDescent="0.3">
      <c r="A73" s="80"/>
      <c r="B73" s="61" t="s">
        <v>175</v>
      </c>
      <c r="C73" s="17" t="s">
        <v>119</v>
      </c>
      <c r="D73" s="16" t="s">
        <v>123</v>
      </c>
      <c r="E73" s="26">
        <v>1500000</v>
      </c>
      <c r="F73" s="79" t="s">
        <v>2</v>
      </c>
      <c r="G73" s="76" t="s">
        <v>14</v>
      </c>
      <c r="H73" s="72" t="s">
        <v>17</v>
      </c>
      <c r="I73" s="72"/>
      <c r="J73" s="72"/>
      <c r="K73" s="72"/>
      <c r="L73" s="72"/>
      <c r="M73" s="72">
        <f>SUMPRODUCT(LEN(I73:L74)-LEN(SUBSTITUTE(I73:L74,"X","")))</f>
        <v>0</v>
      </c>
      <c r="N73" s="28"/>
      <c r="O73" s="28"/>
    </row>
    <row r="74" spans="1:15" ht="18" customHeight="1" x14ac:dyDescent="0.3">
      <c r="A74" s="72">
        <v>18</v>
      </c>
      <c r="B74" s="61"/>
      <c r="C74" s="77" t="s">
        <v>124</v>
      </c>
      <c r="D74" s="16" t="s">
        <v>125</v>
      </c>
      <c r="E74" s="18" t="s">
        <v>126</v>
      </c>
      <c r="F74" s="79"/>
      <c r="G74" s="76"/>
      <c r="H74" s="72"/>
      <c r="I74" s="72"/>
      <c r="J74" s="72"/>
      <c r="K74" s="72"/>
      <c r="L74" s="72"/>
      <c r="M74" s="72">
        <v>0</v>
      </c>
      <c r="N74" s="28"/>
      <c r="O74" s="28"/>
    </row>
    <row r="75" spans="1:15" x14ac:dyDescent="0.3">
      <c r="A75" s="72"/>
      <c r="B75" s="61"/>
      <c r="C75" s="77"/>
      <c r="D75" s="16" t="s">
        <v>127</v>
      </c>
      <c r="E75" s="18" t="s">
        <v>126</v>
      </c>
      <c r="F75" s="79"/>
      <c r="G75" s="76" t="s">
        <v>15</v>
      </c>
      <c r="H75" s="72" t="s">
        <v>16</v>
      </c>
      <c r="I75" s="72"/>
      <c r="J75" s="72"/>
      <c r="K75" s="72"/>
      <c r="L75" s="72"/>
      <c r="M75" s="72">
        <f>SUMPRODUCT(LEN(I75:L77)-LEN(SUBSTITUTE(I75:L77,"X","")))</f>
        <v>0</v>
      </c>
      <c r="N75" s="28"/>
      <c r="O75" s="28"/>
    </row>
    <row r="76" spans="1:15" ht="18" customHeight="1" x14ac:dyDescent="0.3">
      <c r="A76" s="72"/>
      <c r="B76" s="61"/>
      <c r="C76" s="77"/>
      <c r="D76" s="14" t="s">
        <v>128</v>
      </c>
      <c r="E76" s="18" t="s">
        <v>126</v>
      </c>
      <c r="F76" s="79"/>
      <c r="G76" s="76"/>
      <c r="H76" s="72"/>
      <c r="I76" s="72"/>
      <c r="J76" s="72"/>
      <c r="K76" s="72"/>
      <c r="L76" s="72"/>
      <c r="M76" s="72">
        <v>0</v>
      </c>
      <c r="N76" s="28"/>
      <c r="O76" s="28"/>
    </row>
    <row r="77" spans="1:15" x14ac:dyDescent="0.3">
      <c r="A77" s="72"/>
      <c r="B77" s="61"/>
      <c r="C77" s="77"/>
      <c r="D77" s="16" t="s">
        <v>129</v>
      </c>
      <c r="E77" s="18" t="s">
        <v>126</v>
      </c>
      <c r="F77" s="79"/>
      <c r="G77" s="76"/>
      <c r="H77" s="72"/>
      <c r="I77" s="72"/>
      <c r="J77" s="72"/>
      <c r="K77" s="72"/>
      <c r="L77" s="72"/>
      <c r="M77" s="72"/>
      <c r="N77" s="28"/>
      <c r="O77" s="28"/>
    </row>
    <row r="78" spans="1:15" x14ac:dyDescent="0.3">
      <c r="A78" s="72"/>
      <c r="B78" s="61"/>
      <c r="C78" s="77"/>
      <c r="D78" s="14" t="s">
        <v>130</v>
      </c>
      <c r="E78" s="18" t="s">
        <v>126</v>
      </c>
      <c r="F78" s="79"/>
      <c r="G78" s="76"/>
      <c r="H78" s="72" t="s">
        <v>17</v>
      </c>
      <c r="I78" s="72"/>
      <c r="J78" s="72"/>
      <c r="K78" s="72"/>
      <c r="L78" s="72"/>
      <c r="M78" s="63">
        <f>SUMPRODUCT(LEN(I78:L79)-LEN(SUBSTITUTE(I78:L79,"X","")))</f>
        <v>0</v>
      </c>
      <c r="N78" s="28"/>
      <c r="O78" s="28"/>
    </row>
    <row r="79" spans="1:15" x14ac:dyDescent="0.3">
      <c r="A79" s="72"/>
      <c r="B79" s="62"/>
      <c r="C79" s="77"/>
      <c r="D79" s="16" t="s">
        <v>131</v>
      </c>
      <c r="E79" s="18" t="s">
        <v>126</v>
      </c>
      <c r="F79" s="81"/>
      <c r="G79" s="76"/>
      <c r="H79" s="72"/>
      <c r="I79" s="72"/>
      <c r="J79" s="72"/>
      <c r="K79" s="72"/>
      <c r="L79" s="72"/>
      <c r="M79" s="65"/>
      <c r="N79" s="28"/>
      <c r="O79" s="28"/>
    </row>
    <row r="80" spans="1:15" ht="26.25" customHeight="1" x14ac:dyDescent="0.3">
      <c r="A80" s="66">
        <v>19</v>
      </c>
      <c r="B80" s="73" t="s">
        <v>177</v>
      </c>
      <c r="C80" s="69" t="s">
        <v>134</v>
      </c>
      <c r="D80" s="23" t="s">
        <v>135</v>
      </c>
      <c r="E80" s="27">
        <v>904220774</v>
      </c>
      <c r="F80" s="19"/>
      <c r="G80" s="9"/>
      <c r="H80" s="15"/>
      <c r="I80" s="15"/>
      <c r="J80" s="15"/>
      <c r="K80" s="15"/>
      <c r="L80" s="15"/>
      <c r="M80" s="15"/>
      <c r="N80" s="28"/>
      <c r="O80" s="28"/>
    </row>
    <row r="81" spans="1:15" ht="30" x14ac:dyDescent="0.3">
      <c r="A81" s="67"/>
      <c r="B81" s="74"/>
      <c r="C81" s="70"/>
      <c r="D81" s="23" t="s">
        <v>136</v>
      </c>
      <c r="E81" s="27">
        <v>3128604</v>
      </c>
      <c r="F81" s="19"/>
      <c r="G81" s="9"/>
      <c r="H81" s="15"/>
      <c r="I81" s="15"/>
      <c r="J81" s="15"/>
      <c r="K81" s="15"/>
      <c r="L81" s="15"/>
      <c r="M81" s="15"/>
      <c r="N81" s="28"/>
      <c r="O81" s="28"/>
    </row>
    <row r="82" spans="1:15" x14ac:dyDescent="0.3">
      <c r="A82" s="67"/>
      <c r="B82" s="74"/>
      <c r="C82" s="70"/>
      <c r="D82" s="23" t="s">
        <v>137</v>
      </c>
      <c r="E82" s="27">
        <v>2000000</v>
      </c>
      <c r="F82" s="19"/>
      <c r="G82" s="9"/>
      <c r="H82" s="15"/>
      <c r="I82" s="15"/>
      <c r="J82" s="15"/>
      <c r="K82" s="15"/>
      <c r="L82" s="15"/>
      <c r="M82" s="15"/>
      <c r="N82" s="28"/>
      <c r="O82" s="28"/>
    </row>
    <row r="83" spans="1:15" ht="30" x14ac:dyDescent="0.3">
      <c r="A83" s="67"/>
      <c r="B83" s="74"/>
      <c r="C83" s="70"/>
      <c r="D83" s="23" t="s">
        <v>138</v>
      </c>
      <c r="E83" s="27">
        <v>29703652</v>
      </c>
      <c r="F83" s="19"/>
      <c r="G83" s="9"/>
      <c r="H83" s="15"/>
      <c r="I83" s="15"/>
      <c r="J83" s="15"/>
      <c r="K83" s="15"/>
      <c r="L83" s="15"/>
      <c r="M83" s="15"/>
      <c r="N83" s="28"/>
      <c r="O83" s="28"/>
    </row>
    <row r="84" spans="1:15" x14ac:dyDescent="0.3">
      <c r="A84" s="68"/>
      <c r="B84" s="74"/>
      <c r="C84" s="71"/>
      <c r="D84" s="23" t="s">
        <v>139</v>
      </c>
      <c r="E84" s="27">
        <v>723377</v>
      </c>
      <c r="F84" s="19"/>
      <c r="G84" s="9"/>
      <c r="H84" s="15"/>
      <c r="I84" s="15"/>
      <c r="J84" s="15"/>
      <c r="K84" s="15"/>
      <c r="L84" s="15"/>
      <c r="M84" s="15"/>
      <c r="N84" s="28"/>
      <c r="O84" s="28"/>
    </row>
    <row r="85" spans="1:15" ht="22.5" customHeight="1" x14ac:dyDescent="0.3">
      <c r="A85" s="66">
        <v>20</v>
      </c>
      <c r="B85" s="74"/>
      <c r="C85" s="69" t="s">
        <v>132</v>
      </c>
      <c r="D85" s="23" t="s">
        <v>140</v>
      </c>
      <c r="E85" s="27">
        <v>9040778416</v>
      </c>
      <c r="F85" s="19"/>
      <c r="G85" s="9"/>
      <c r="H85" s="15"/>
      <c r="I85" s="15"/>
      <c r="J85" s="15"/>
      <c r="K85" s="15"/>
      <c r="L85" s="15"/>
      <c r="M85" s="15"/>
      <c r="N85" s="28"/>
      <c r="O85" s="28"/>
    </row>
    <row r="86" spans="1:15" x14ac:dyDescent="0.3">
      <c r="A86" s="67"/>
      <c r="B86" s="74"/>
      <c r="C86" s="70"/>
      <c r="D86" s="23" t="s">
        <v>141</v>
      </c>
      <c r="E86" s="27">
        <v>433689805</v>
      </c>
      <c r="F86" s="19"/>
      <c r="G86" s="9"/>
      <c r="H86" s="15"/>
      <c r="I86" s="15"/>
      <c r="J86" s="15"/>
      <c r="K86" s="15"/>
      <c r="L86" s="15"/>
      <c r="M86" s="15"/>
      <c r="N86" s="28"/>
      <c r="O86" s="28"/>
    </row>
    <row r="87" spans="1:15" x14ac:dyDescent="0.3">
      <c r="A87" s="67"/>
      <c r="B87" s="74"/>
      <c r="C87" s="70"/>
      <c r="D87" s="23" t="s">
        <v>142</v>
      </c>
      <c r="E87" s="27">
        <v>66376426</v>
      </c>
      <c r="F87" s="19"/>
      <c r="G87" s="9"/>
      <c r="H87" s="15"/>
      <c r="I87" s="15"/>
      <c r="J87" s="15"/>
      <c r="K87" s="15"/>
      <c r="L87" s="15"/>
      <c r="M87" s="15"/>
      <c r="N87" s="28"/>
      <c r="O87" s="28"/>
    </row>
    <row r="88" spans="1:15" ht="30" x14ac:dyDescent="0.3">
      <c r="A88" s="67"/>
      <c r="B88" s="74"/>
      <c r="C88" s="70"/>
      <c r="D88" s="23" t="s">
        <v>143</v>
      </c>
      <c r="E88" s="27">
        <v>47038412</v>
      </c>
      <c r="F88" s="19"/>
      <c r="G88" s="9"/>
      <c r="H88" s="15"/>
      <c r="I88" s="15"/>
      <c r="J88" s="15"/>
      <c r="K88" s="15"/>
      <c r="L88" s="15"/>
      <c r="M88" s="15"/>
      <c r="N88" s="28"/>
      <c r="O88" s="28"/>
    </row>
    <row r="89" spans="1:15" x14ac:dyDescent="0.3">
      <c r="A89" s="67"/>
      <c r="B89" s="74"/>
      <c r="C89" s="70"/>
      <c r="D89" s="23" t="s">
        <v>144</v>
      </c>
      <c r="E89" s="27">
        <v>11977373</v>
      </c>
      <c r="F89" s="19"/>
      <c r="G89" s="9"/>
      <c r="H89" s="15"/>
      <c r="I89" s="15"/>
      <c r="J89" s="15"/>
      <c r="K89" s="15"/>
      <c r="L89" s="15"/>
      <c r="M89" s="15"/>
      <c r="N89" s="28"/>
      <c r="O89" s="28"/>
    </row>
    <row r="90" spans="1:15" ht="30" x14ac:dyDescent="0.3">
      <c r="A90" s="67"/>
      <c r="B90" s="74"/>
      <c r="C90" s="70"/>
      <c r="D90" s="23" t="s">
        <v>145</v>
      </c>
      <c r="E90" s="27">
        <v>357687926</v>
      </c>
      <c r="F90" s="19"/>
      <c r="G90" s="9"/>
      <c r="H90" s="15"/>
      <c r="I90" s="15"/>
      <c r="J90" s="15"/>
      <c r="K90" s="15"/>
      <c r="L90" s="15"/>
      <c r="M90" s="15"/>
      <c r="N90" s="28"/>
      <c r="O90" s="28"/>
    </row>
    <row r="91" spans="1:15" x14ac:dyDescent="0.3">
      <c r="A91" s="67"/>
      <c r="B91" s="74"/>
      <c r="C91" s="70"/>
      <c r="D91" s="23" t="s">
        <v>146</v>
      </c>
      <c r="E91" s="27">
        <v>77832609</v>
      </c>
      <c r="F91" s="19"/>
      <c r="G91" s="9"/>
      <c r="H91" s="15"/>
      <c r="I91" s="15"/>
      <c r="J91" s="15"/>
      <c r="K91" s="15"/>
      <c r="L91" s="15"/>
      <c r="M91" s="15"/>
      <c r="N91" s="28"/>
      <c r="O91" s="28"/>
    </row>
    <row r="92" spans="1:15" x14ac:dyDescent="0.3">
      <c r="A92" s="68"/>
      <c r="B92" s="75"/>
      <c r="C92" s="71"/>
      <c r="D92" s="23" t="s">
        <v>147</v>
      </c>
      <c r="E92" s="27">
        <v>8710817</v>
      </c>
      <c r="F92" s="19"/>
      <c r="G92" s="9"/>
      <c r="H92" s="15"/>
      <c r="I92" s="15"/>
      <c r="J92" s="15"/>
      <c r="K92" s="15"/>
      <c r="L92" s="15"/>
      <c r="M92" s="15"/>
      <c r="N92" s="28"/>
      <c r="O92" s="28"/>
    </row>
    <row r="93" spans="1:15" ht="71.25" customHeight="1" x14ac:dyDescent="0.3">
      <c r="A93" s="36">
        <v>21</v>
      </c>
      <c r="B93" s="52" t="s">
        <v>178</v>
      </c>
      <c r="C93" s="35" t="s">
        <v>154</v>
      </c>
      <c r="D93" s="37" t="s">
        <v>155</v>
      </c>
      <c r="E93" s="38">
        <v>40000000</v>
      </c>
      <c r="F93" s="34"/>
      <c r="G93" s="33"/>
      <c r="H93" s="33"/>
      <c r="I93" s="33"/>
      <c r="J93" s="33"/>
      <c r="K93" s="33"/>
      <c r="L93" s="33"/>
      <c r="M93" s="33"/>
    </row>
    <row r="94" spans="1:15" ht="90" x14ac:dyDescent="0.3">
      <c r="A94" s="33">
        <v>22</v>
      </c>
      <c r="B94" s="53"/>
      <c r="C94" s="37" t="s">
        <v>157</v>
      </c>
      <c r="D94" s="37" t="s">
        <v>158</v>
      </c>
      <c r="E94" s="38">
        <v>30000000</v>
      </c>
      <c r="F94" s="34"/>
      <c r="G94" s="33"/>
      <c r="H94" s="33"/>
      <c r="I94" s="33"/>
      <c r="J94" s="33"/>
      <c r="K94" s="33"/>
      <c r="L94" s="33"/>
      <c r="M94" s="33"/>
    </row>
    <row r="95" spans="1:15" ht="42" customHeight="1" x14ac:dyDescent="0.3">
      <c r="A95" s="90">
        <v>23</v>
      </c>
      <c r="B95" s="54" t="s">
        <v>179</v>
      </c>
      <c r="C95" s="87" t="s">
        <v>160</v>
      </c>
      <c r="D95" s="40" t="s">
        <v>162</v>
      </c>
      <c r="E95" s="46">
        <v>4000000000</v>
      </c>
      <c r="F95" s="34"/>
      <c r="G95" s="33"/>
      <c r="H95" s="33"/>
      <c r="I95" s="33"/>
      <c r="J95" s="33"/>
      <c r="K95" s="33"/>
      <c r="L95" s="33"/>
      <c r="M95" s="33"/>
    </row>
    <row r="96" spans="1:15" ht="36" customHeight="1" x14ac:dyDescent="0.3">
      <c r="A96" s="91"/>
      <c r="B96" s="55"/>
      <c r="C96" s="88"/>
      <c r="D96" s="41" t="s">
        <v>163</v>
      </c>
      <c r="E96" s="46">
        <v>3000000000</v>
      </c>
      <c r="F96" s="34"/>
      <c r="G96" s="33"/>
      <c r="H96" s="33"/>
      <c r="I96" s="33"/>
      <c r="J96" s="33"/>
      <c r="K96" s="33"/>
      <c r="L96" s="33"/>
      <c r="M96" s="33"/>
    </row>
    <row r="97" spans="1:13" ht="35.25" customHeight="1" x14ac:dyDescent="0.3">
      <c r="A97" s="92"/>
      <c r="B97" s="56"/>
      <c r="C97" s="89"/>
      <c r="D97" s="40" t="s">
        <v>164</v>
      </c>
      <c r="E97" s="46">
        <v>3000000000</v>
      </c>
      <c r="F97" s="34"/>
      <c r="G97" s="33"/>
      <c r="H97" s="33"/>
      <c r="I97" s="33"/>
      <c r="J97" s="33"/>
      <c r="K97" s="33"/>
      <c r="L97" s="33"/>
      <c r="M97" s="33"/>
    </row>
    <row r="98" spans="1:13" ht="36" customHeight="1" x14ac:dyDescent="0.3">
      <c r="A98" s="93">
        <v>24</v>
      </c>
      <c r="B98" s="57" t="s">
        <v>180</v>
      </c>
      <c r="C98" s="57" t="s">
        <v>161</v>
      </c>
      <c r="D98" s="43" t="s">
        <v>165</v>
      </c>
      <c r="E98" s="45">
        <v>603000000</v>
      </c>
      <c r="F98" s="34"/>
      <c r="G98" s="33"/>
      <c r="H98" s="33"/>
      <c r="I98" s="33"/>
      <c r="J98" s="33"/>
      <c r="K98" s="33"/>
      <c r="L98" s="33"/>
      <c r="M98" s="33"/>
    </row>
    <row r="99" spans="1:13" x14ac:dyDescent="0.3">
      <c r="A99" s="94"/>
      <c r="B99" s="58"/>
      <c r="C99" s="58"/>
      <c r="D99" s="44" t="s">
        <v>166</v>
      </c>
      <c r="E99" s="45">
        <v>2200000</v>
      </c>
      <c r="F99" s="34"/>
      <c r="G99" s="33"/>
      <c r="H99" s="33"/>
      <c r="I99" s="33"/>
      <c r="J99" s="33"/>
      <c r="K99" s="33"/>
      <c r="L99" s="33"/>
      <c r="M99" s="33"/>
    </row>
    <row r="100" spans="1:13" ht="30" x14ac:dyDescent="0.3">
      <c r="A100" s="95"/>
      <c r="B100" s="59"/>
      <c r="C100" s="59"/>
      <c r="D100" s="43" t="s">
        <v>167</v>
      </c>
      <c r="E100" s="45">
        <v>2200000</v>
      </c>
      <c r="F100" s="34"/>
      <c r="G100" s="33"/>
      <c r="H100" s="33"/>
      <c r="I100" s="33"/>
      <c r="J100" s="33"/>
      <c r="K100" s="33"/>
      <c r="L100" s="33"/>
      <c r="M100" s="33"/>
    </row>
  </sheetData>
  <mergeCells count="193">
    <mergeCell ref="A1:M1"/>
    <mergeCell ref="A2:M2"/>
    <mergeCell ref="F4:H4"/>
    <mergeCell ref="A6:A9"/>
    <mergeCell ref="C6:C9"/>
    <mergeCell ref="G6:G11"/>
    <mergeCell ref="H6:H8"/>
    <mergeCell ref="I6:I8"/>
    <mergeCell ref="J6:J8"/>
    <mergeCell ref="F6:F28"/>
    <mergeCell ref="K6:K8"/>
    <mergeCell ref="L6:L8"/>
    <mergeCell ref="M6:M8"/>
    <mergeCell ref="H9:H11"/>
    <mergeCell ref="I9:I11"/>
    <mergeCell ref="J9:J11"/>
    <mergeCell ref="K9:K11"/>
    <mergeCell ref="L9:L11"/>
    <mergeCell ref="M9:M11"/>
    <mergeCell ref="J19:J28"/>
    <mergeCell ref="K19:K28"/>
    <mergeCell ref="L19:L28"/>
    <mergeCell ref="M19:M28"/>
    <mergeCell ref="A22:A25"/>
    <mergeCell ref="C22:C25"/>
    <mergeCell ref="A26:A29"/>
    <mergeCell ref="C26:C29"/>
    <mergeCell ref="K12:K16"/>
    <mergeCell ref="L12:L16"/>
    <mergeCell ref="M12:M16"/>
    <mergeCell ref="A14:A17"/>
    <mergeCell ref="C14:C17"/>
    <mergeCell ref="A18:A21"/>
    <mergeCell ref="C18:C21"/>
    <mergeCell ref="G18:G28"/>
    <mergeCell ref="H19:H28"/>
    <mergeCell ref="I19:I28"/>
    <mergeCell ref="A10:A13"/>
    <mergeCell ref="C10:C13"/>
    <mergeCell ref="G12:G17"/>
    <mergeCell ref="H12:H16"/>
    <mergeCell ref="I12:I16"/>
    <mergeCell ref="J12:J16"/>
    <mergeCell ref="J30:J34"/>
    <mergeCell ref="K30:K34"/>
    <mergeCell ref="L30:L34"/>
    <mergeCell ref="M30:M34"/>
    <mergeCell ref="A34:A37"/>
    <mergeCell ref="C34:C37"/>
    <mergeCell ref="G35:G38"/>
    <mergeCell ref="H35:H36"/>
    <mergeCell ref="I35:I36"/>
    <mergeCell ref="J35:J36"/>
    <mergeCell ref="A30:A33"/>
    <mergeCell ref="C30:C33"/>
    <mergeCell ref="H30:H34"/>
    <mergeCell ref="I30:I34"/>
    <mergeCell ref="A38:A41"/>
    <mergeCell ref="C38:C41"/>
    <mergeCell ref="F39:F53"/>
    <mergeCell ref="G39:G44"/>
    <mergeCell ref="F29:F38"/>
    <mergeCell ref="L39:L41"/>
    <mergeCell ref="M39:M41"/>
    <mergeCell ref="K35:K36"/>
    <mergeCell ref="L35:L36"/>
    <mergeCell ref="M35:M36"/>
    <mergeCell ref="H37:H38"/>
    <mergeCell ref="I37:I38"/>
    <mergeCell ref="J37:J38"/>
    <mergeCell ref="K37:K38"/>
    <mergeCell ref="L37:L38"/>
    <mergeCell ref="M37:M38"/>
    <mergeCell ref="A42:A45"/>
    <mergeCell ref="C42:C45"/>
    <mergeCell ref="H42:H44"/>
    <mergeCell ref="I42:I44"/>
    <mergeCell ref="J42:J44"/>
    <mergeCell ref="K42:K44"/>
    <mergeCell ref="H39:H41"/>
    <mergeCell ref="I39:I41"/>
    <mergeCell ref="J39:J41"/>
    <mergeCell ref="K39:K41"/>
    <mergeCell ref="L42:L44"/>
    <mergeCell ref="M42:M44"/>
    <mergeCell ref="G45:G51"/>
    <mergeCell ref="H45:H48"/>
    <mergeCell ref="I45:I48"/>
    <mergeCell ref="J45:J48"/>
    <mergeCell ref="K45:K48"/>
    <mergeCell ref="L45:L48"/>
    <mergeCell ref="M45:M48"/>
    <mergeCell ref="L49:L51"/>
    <mergeCell ref="M49:M51"/>
    <mergeCell ref="A50:A53"/>
    <mergeCell ref="C50:C53"/>
    <mergeCell ref="G52:G53"/>
    <mergeCell ref="H52:H53"/>
    <mergeCell ref="I52:I53"/>
    <mergeCell ref="J52:J53"/>
    <mergeCell ref="K52:K53"/>
    <mergeCell ref="L52:L53"/>
    <mergeCell ref="M52:M53"/>
    <mergeCell ref="A46:A49"/>
    <mergeCell ref="C46:C49"/>
    <mergeCell ref="H49:H51"/>
    <mergeCell ref="I49:I51"/>
    <mergeCell ref="J49:J51"/>
    <mergeCell ref="K49:K51"/>
    <mergeCell ref="J54:J63"/>
    <mergeCell ref="K54:K63"/>
    <mergeCell ref="L54:L63"/>
    <mergeCell ref="M54:M63"/>
    <mergeCell ref="A58:A61"/>
    <mergeCell ref="C58:C61"/>
    <mergeCell ref="A62:A65"/>
    <mergeCell ref="C62:C65"/>
    <mergeCell ref="G64:G67"/>
    <mergeCell ref="H64:H65"/>
    <mergeCell ref="A54:A57"/>
    <mergeCell ref="C54:C57"/>
    <mergeCell ref="F54:F72"/>
    <mergeCell ref="G54:G63"/>
    <mergeCell ref="H54:H63"/>
    <mergeCell ref="I54:I63"/>
    <mergeCell ref="I64:I65"/>
    <mergeCell ref="A70:A73"/>
    <mergeCell ref="C70:C72"/>
    <mergeCell ref="I70:I71"/>
    <mergeCell ref="F73:F79"/>
    <mergeCell ref="J64:J65"/>
    <mergeCell ref="K64:K65"/>
    <mergeCell ref="L64:L65"/>
    <mergeCell ref="M64:M65"/>
    <mergeCell ref="A66:A69"/>
    <mergeCell ref="C66:C69"/>
    <mergeCell ref="H66:H67"/>
    <mergeCell ref="I66:I67"/>
    <mergeCell ref="J66:J67"/>
    <mergeCell ref="K66:K67"/>
    <mergeCell ref="L66:L67"/>
    <mergeCell ref="M66:M67"/>
    <mergeCell ref="G68:G71"/>
    <mergeCell ref="H68:H69"/>
    <mergeCell ref="I68:I69"/>
    <mergeCell ref="J68:J69"/>
    <mergeCell ref="K68:K69"/>
    <mergeCell ref="L68:L69"/>
    <mergeCell ref="M68:M69"/>
    <mergeCell ref="H70:H71"/>
    <mergeCell ref="J70:J71"/>
    <mergeCell ref="K70:K71"/>
    <mergeCell ref="L70:L71"/>
    <mergeCell ref="M70:M71"/>
    <mergeCell ref="M75:M77"/>
    <mergeCell ref="H78:H79"/>
    <mergeCell ref="I78:I79"/>
    <mergeCell ref="J78:J79"/>
    <mergeCell ref="K78:K79"/>
    <mergeCell ref="L78:L79"/>
    <mergeCell ref="M78:M79"/>
    <mergeCell ref="B80:B92"/>
    <mergeCell ref="G73:G74"/>
    <mergeCell ref="H73:H74"/>
    <mergeCell ref="I73:I74"/>
    <mergeCell ref="J73:J74"/>
    <mergeCell ref="K73:K74"/>
    <mergeCell ref="L73:L74"/>
    <mergeCell ref="M73:M74"/>
    <mergeCell ref="C74:C79"/>
    <mergeCell ref="G75:G79"/>
    <mergeCell ref="H75:H77"/>
    <mergeCell ref="I75:I77"/>
    <mergeCell ref="J75:J77"/>
    <mergeCell ref="K75:K77"/>
    <mergeCell ref="L75:L77"/>
    <mergeCell ref="B93:B94"/>
    <mergeCell ref="B95:B97"/>
    <mergeCell ref="B98:B100"/>
    <mergeCell ref="B6:B29"/>
    <mergeCell ref="B30:B53"/>
    <mergeCell ref="G30:G34"/>
    <mergeCell ref="B54:B72"/>
    <mergeCell ref="B73:B79"/>
    <mergeCell ref="A80:A84"/>
    <mergeCell ref="C80:C84"/>
    <mergeCell ref="C85:C92"/>
    <mergeCell ref="A85:A92"/>
    <mergeCell ref="A74:A79"/>
    <mergeCell ref="C95:C97"/>
    <mergeCell ref="A95:A97"/>
    <mergeCell ref="A98:A100"/>
    <mergeCell ref="C98:C100"/>
  </mergeCells>
  <pageMargins left="0.51181102362204722" right="0.47244094488188981" top="0.39370078740157483" bottom="0.37" header="0.31496062992125984" footer="0.42"/>
  <pageSetup paperSize="9" scale="78" orientation="landscape"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5" sqref="E25"/>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KH Dukien</vt:lpstr>
      <vt:lpstr>Sheet5</vt:lpstr>
      <vt:lpstr>'KH Dukien'!Print_Area</vt:lpstr>
      <vt:lpstr>'KH Dukien'!Print_Titles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Hoang Dieu My</dc:creator>
  <cp:lastModifiedBy>Thu-TCKH</cp:lastModifiedBy>
  <cp:lastPrinted>2022-05-11T10:08:53Z</cp:lastPrinted>
  <dcterms:created xsi:type="dcterms:W3CDTF">1996-10-14T23:33:28Z</dcterms:created>
  <dcterms:modified xsi:type="dcterms:W3CDTF">2022-05-11T10:11:56Z</dcterms:modified>
</cp:coreProperties>
</file>